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ichData/rdrichvalue.xml" ContentType="application/vnd.ms-excel.rdrichvalue+xml"/>
  <Override PartName="/xl/richData/richValueRel.xml" ContentType="application/vnd.ms-excel.richvaluerel+xml"/>
  <Override PartName="/xl/richData/rdRichValueTypes.xml" ContentType="application/vnd.ms-excel.rdrichvaluetypes+xml"/>
  <Override PartName="/xl/richData/rdrichvaluestructure.xml" ContentType="application/vnd.ms-excel.rdrichvaluestruc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Martijn de Riet\Documents\GithubRSF\NLRS_Revit_Settings\"/>
    </mc:Choice>
  </mc:AlternateContent>
  <bookViews>
    <workbookView xWindow="0" yWindow="0" windowWidth="28800" windowHeight="10980" tabRatio="780" firstSheet="1" activeTab="2"/>
  </bookViews>
  <sheets>
    <sheet name="Uitleg" sheetId="54" r:id="rId1"/>
    <sheet name="VOL_Naamgeving Objecten (3.1.1)" sheetId="61" r:id="rId2"/>
    <sheet name="AFK_Naamgeving Objecten (3.1.1)" sheetId="57" r:id="rId3"/>
    <sheet name="Naamgeving Objecten (3.1.1)" sheetId="62" r:id="rId4"/>
    <sheet name="&lt;pos1&gt;" sheetId="28" r:id="rId5"/>
    <sheet name="&lt;pos2&gt;" sheetId="29" r:id="rId6"/>
    <sheet name="&lt;pos3&gt;" sheetId="30" r:id="rId7"/>
    <sheet name="&lt;pos4&gt;" sheetId="31" r:id="rId8"/>
    <sheet name="&lt;pos5&gt;" sheetId="32" r:id="rId9"/>
    <sheet name="&lt;pos6&gt;" sheetId="33" r:id="rId10"/>
    <sheet name="&lt;pos7&gt;" sheetId="34" r:id="rId11"/>
    <sheet name="NL-SfB_Tabel 1_Versie 2021" sheetId="59" r:id="rId12"/>
    <sheet name="NL-SfB_Tabel 3" sheetId="60" r:id="rId13"/>
    <sheet name="SubCategory" sheetId="48" r:id="rId14"/>
    <sheet name="Shortcuts" sheetId="41" r:id="rId15"/>
  </sheets>
  <definedNames>
    <definedName name="_xlnm._FilterDatabase" localSheetId="11" hidden="1">'NL-SfB_Tabel 1_Versie 2021'!$A$2:$K$1020</definedName>
    <definedName name="Afbouw">'&lt;pos2&gt;'!#REF!</definedName>
    <definedName name="_xlnm.Print_Area" localSheetId="11">'NL-SfB_Tabel 1_Versie 2021'!$A$2:$C$1020</definedName>
    <definedName name="_xlnm.Print_Area" localSheetId="12">'NL-SfB_Tabel 3'!$B$2:$D$154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2" i="61" l="1"/>
  <c r="C126" i="61"/>
  <c r="C114" i="61"/>
  <c r="C108" i="61"/>
  <c r="C120" i="61"/>
  <c r="C90" i="61"/>
  <c r="C84" i="61"/>
  <c r="C78" i="61"/>
  <c r="C72" i="61"/>
  <c r="C66" i="61"/>
  <c r="C48" i="61"/>
  <c r="C60" i="61"/>
  <c r="C42" i="61"/>
  <c r="C36" i="61"/>
  <c r="C162" i="61"/>
  <c r="A141" i="62"/>
  <c r="A140" i="62"/>
  <c r="A139" i="62"/>
  <c r="A138" i="62"/>
  <c r="A137" i="62"/>
  <c r="A136" i="62"/>
  <c r="A135" i="62"/>
  <c r="A134" i="62"/>
  <c r="A133" i="62"/>
  <c r="A132" i="62"/>
  <c r="A131" i="62"/>
  <c r="A130" i="62"/>
  <c r="A129" i="62"/>
  <c r="A128" i="62"/>
  <c r="A127" i="62"/>
  <c r="A126" i="62"/>
  <c r="A125" i="62"/>
  <c r="A124" i="62"/>
  <c r="A123" i="62"/>
  <c r="A122" i="62"/>
  <c r="A121" i="62"/>
  <c r="A120" i="62"/>
  <c r="A119" i="62"/>
  <c r="A118" i="62"/>
  <c r="A117" i="62"/>
  <c r="A116" i="62"/>
  <c r="A115" i="62"/>
  <c r="A114" i="62"/>
  <c r="A113" i="62"/>
  <c r="A112" i="62"/>
  <c r="A111" i="62"/>
  <c r="A110" i="62"/>
  <c r="A109" i="62"/>
  <c r="A108" i="62"/>
  <c r="A107" i="62"/>
  <c r="A106" i="62"/>
  <c r="A105" i="62"/>
  <c r="A104" i="62"/>
  <c r="A103" i="62"/>
  <c r="A102" i="62"/>
  <c r="A101" i="62"/>
  <c r="A100" i="62"/>
  <c r="A99" i="62"/>
  <c r="A98" i="62"/>
  <c r="A97" i="62"/>
  <c r="A96" i="62"/>
  <c r="A95" i="62"/>
  <c r="A94" i="62"/>
  <c r="A93" i="62"/>
  <c r="A92" i="62"/>
  <c r="A91" i="62"/>
  <c r="A90" i="62"/>
  <c r="A89" i="62"/>
  <c r="A88" i="62"/>
  <c r="A87" i="62"/>
  <c r="A86" i="62"/>
  <c r="A85" i="62"/>
  <c r="A84" i="62"/>
  <c r="A83" i="62"/>
  <c r="A82" i="62"/>
  <c r="A81" i="62"/>
  <c r="A80" i="62"/>
  <c r="A79" i="62"/>
  <c r="A78" i="62"/>
  <c r="A77" i="62"/>
  <c r="A76" i="62"/>
  <c r="A75" i="62"/>
  <c r="A74" i="62"/>
  <c r="A73" i="62"/>
  <c r="A72" i="62"/>
  <c r="A71" i="62"/>
  <c r="A70" i="62"/>
  <c r="A69" i="62"/>
  <c r="A68" i="62"/>
  <c r="A67" i="62"/>
  <c r="A66" i="62"/>
  <c r="A65" i="62"/>
  <c r="A64" i="62"/>
  <c r="A63" i="62"/>
  <c r="A62" i="62"/>
  <c r="A61" i="62"/>
  <c r="A60" i="62"/>
  <c r="A59" i="62"/>
  <c r="A58" i="62"/>
  <c r="A57" i="62"/>
  <c r="A56" i="62"/>
  <c r="A55" i="62"/>
  <c r="A54" i="62"/>
  <c r="A53" i="62"/>
  <c r="A52" i="62"/>
  <c r="A51" i="62"/>
  <c r="A50" i="62"/>
  <c r="A49" i="62"/>
  <c r="A48" i="62"/>
  <c r="A47" i="62"/>
  <c r="A46" i="62"/>
  <c r="A45" i="62"/>
  <c r="A44" i="62"/>
  <c r="A43" i="62"/>
  <c r="A42" i="62"/>
  <c r="A41" i="62"/>
  <c r="A40" i="62"/>
  <c r="A39" i="62"/>
  <c r="A38" i="62"/>
  <c r="A37" i="62"/>
  <c r="A36" i="62"/>
  <c r="A35" i="62"/>
  <c r="A33" i="62"/>
  <c r="A32" i="62"/>
  <c r="A31" i="62"/>
  <c r="A30" i="62"/>
  <c r="A28" i="62"/>
  <c r="A27" i="62"/>
  <c r="A26" i="62"/>
  <c r="A25" i="62"/>
  <c r="A24" i="62"/>
  <c r="A23" i="62"/>
  <c r="A22" i="62"/>
  <c r="A21" i="62"/>
  <c r="A20" i="62"/>
  <c r="A19" i="62"/>
  <c r="A18" i="62"/>
  <c r="A17" i="62"/>
  <c r="A16" i="62"/>
  <c r="A15" i="62"/>
  <c r="A14" i="62"/>
  <c r="A13" i="62"/>
  <c r="A12" i="62"/>
  <c r="A11" i="62"/>
  <c r="A10" i="62"/>
  <c r="A9" i="62"/>
  <c r="A8" i="62"/>
  <c r="A7" i="62"/>
  <c r="A6" i="62"/>
  <c r="A5" i="62"/>
  <c r="A4" i="62"/>
  <c r="A3" i="62"/>
  <c r="A2" i="62"/>
  <c r="C54" i="61"/>
  <c r="C30" i="61"/>
  <c r="C24" i="61"/>
  <c r="C12" i="61"/>
  <c r="C6" i="61"/>
  <c r="C18" i="61"/>
  <c r="A162" i="61"/>
  <c r="A161" i="61"/>
  <c r="A160" i="61"/>
  <c r="A159" i="61"/>
  <c r="A158" i="61"/>
  <c r="A157" i="61"/>
  <c r="A156" i="61"/>
  <c r="A155" i="61"/>
  <c r="A154" i="61"/>
  <c r="A153" i="61"/>
  <c r="A152" i="61"/>
  <c r="A151" i="61"/>
  <c r="A150" i="61"/>
  <c r="A149" i="61"/>
  <c r="A148" i="61"/>
  <c r="A147" i="61"/>
  <c r="A146" i="61"/>
  <c r="A145" i="61"/>
  <c r="A144" i="61"/>
  <c r="A143" i="61"/>
  <c r="A142" i="61"/>
  <c r="A141" i="61"/>
  <c r="A140" i="61"/>
  <c r="A139" i="61"/>
  <c r="A138" i="61"/>
  <c r="A137" i="61"/>
  <c r="A136" i="61"/>
  <c r="A135" i="61"/>
  <c r="A134" i="61"/>
  <c r="A133" i="61"/>
  <c r="A132" i="61"/>
  <c r="A131" i="61"/>
  <c r="A130" i="61"/>
  <c r="A129" i="61"/>
  <c r="A128" i="61"/>
  <c r="A127" i="61"/>
  <c r="A126" i="61"/>
  <c r="A125" i="61"/>
  <c r="A124" i="61"/>
  <c r="A123" i="61"/>
  <c r="A122" i="61"/>
  <c r="A121" i="61"/>
  <c r="A120" i="61"/>
  <c r="A119" i="61"/>
  <c r="A118" i="61"/>
  <c r="A117" i="61"/>
  <c r="A116" i="61"/>
  <c r="A115" i="61"/>
  <c r="A114" i="61"/>
  <c r="A113" i="61"/>
  <c r="A112" i="61"/>
  <c r="A111" i="61"/>
  <c r="A110" i="61"/>
  <c r="A109" i="61"/>
  <c r="A108" i="61"/>
  <c r="A107" i="61"/>
  <c r="A106" i="61"/>
  <c r="A105" i="61"/>
  <c r="A104" i="61"/>
  <c r="A103" i="61"/>
  <c r="A102" i="61"/>
  <c r="A101" i="61"/>
  <c r="A100" i="61"/>
  <c r="A99" i="61"/>
  <c r="A98" i="61"/>
  <c r="A97" i="61"/>
  <c r="A96" i="61"/>
  <c r="A95" i="61"/>
  <c r="A94" i="61"/>
  <c r="A93" i="61"/>
  <c r="A92" i="61"/>
  <c r="A91" i="61"/>
  <c r="A90" i="61"/>
  <c r="A89" i="61"/>
  <c r="A88" i="61"/>
  <c r="A87" i="61"/>
  <c r="A86" i="61"/>
  <c r="A85" i="61"/>
  <c r="A84" i="61"/>
  <c r="A83" i="61"/>
  <c r="A82" i="61"/>
  <c r="A81" i="61"/>
  <c r="A80" i="61"/>
  <c r="A79" i="61"/>
  <c r="A78" i="61"/>
  <c r="A77" i="61"/>
  <c r="A76" i="61"/>
  <c r="A75" i="61"/>
  <c r="A74" i="61"/>
  <c r="A73" i="61"/>
  <c r="A72" i="61"/>
  <c r="A71" i="61"/>
  <c r="A70" i="61"/>
  <c r="A69" i="61"/>
  <c r="A68" i="61"/>
  <c r="A67" i="61"/>
  <c r="A66" i="61"/>
  <c r="A65" i="61"/>
  <c r="A64" i="61"/>
  <c r="A63" i="61"/>
  <c r="A62" i="61"/>
  <c r="A61" i="61"/>
  <c r="A60" i="61"/>
  <c r="A59" i="61"/>
  <c r="A58" i="61"/>
  <c r="A57" i="61"/>
  <c r="A56" i="61"/>
  <c r="A55" i="61"/>
  <c r="A54" i="61"/>
  <c r="A53" i="61"/>
  <c r="A52" i="61"/>
  <c r="A51" i="61"/>
  <c r="A50" i="61"/>
  <c r="A49" i="61"/>
  <c r="A48" i="61"/>
  <c r="A47" i="61"/>
  <c r="A46" i="61"/>
  <c r="A45" i="61"/>
  <c r="A44" i="61"/>
  <c r="A43" i="61"/>
  <c r="A42" i="61"/>
  <c r="A41" i="61"/>
  <c r="A39" i="61"/>
  <c r="A38" i="61"/>
  <c r="A37" i="61"/>
  <c r="A36" i="61"/>
  <c r="A35" i="61"/>
  <c r="A33" i="61"/>
  <c r="A32" i="61"/>
  <c r="A31" i="61"/>
  <c r="A30" i="61"/>
  <c r="A29" i="61"/>
  <c r="A28" i="61"/>
  <c r="A27" i="61"/>
  <c r="A26" i="61"/>
  <c r="A25" i="61"/>
  <c r="A24" i="61"/>
  <c r="A23" i="61"/>
  <c r="A22" i="61"/>
  <c r="A21" i="61"/>
  <c r="A20" i="61"/>
  <c r="A19" i="61"/>
  <c r="A18" i="61"/>
  <c r="A17" i="61"/>
  <c r="A16" i="61"/>
  <c r="A15" i="61"/>
  <c r="A14" i="61"/>
  <c r="A13" i="61"/>
  <c r="A12" i="61"/>
  <c r="A11" i="61"/>
  <c r="A10" i="61"/>
  <c r="A9" i="61"/>
  <c r="A8" i="61"/>
  <c r="A7" i="61"/>
  <c r="A6" i="61"/>
  <c r="A5" i="61"/>
  <c r="A4" i="61"/>
  <c r="A3" i="61"/>
  <c r="A2" i="61"/>
  <c r="A147" i="57"/>
  <c r="A146" i="57"/>
  <c r="A145" i="57"/>
  <c r="A144" i="57"/>
  <c r="A143" i="57"/>
  <c r="A142" i="57"/>
  <c r="A141" i="57"/>
  <c r="A140" i="57"/>
  <c r="A139" i="57"/>
  <c r="A138" i="57"/>
  <c r="A137" i="57"/>
  <c r="A136" i="57"/>
  <c r="A135" i="57"/>
  <c r="A134" i="57"/>
  <c r="A133" i="57"/>
  <c r="A132" i="57"/>
  <c r="A131" i="57"/>
  <c r="A130" i="57"/>
  <c r="A129" i="57"/>
  <c r="A128" i="57"/>
  <c r="A127" i="57"/>
  <c r="A126" i="57"/>
  <c r="A125" i="57"/>
  <c r="A124" i="57"/>
  <c r="A123" i="57"/>
  <c r="A122" i="57"/>
  <c r="A121" i="57"/>
  <c r="A120" i="57"/>
  <c r="A119" i="57"/>
  <c r="A118" i="57"/>
  <c r="A117" i="57"/>
  <c r="A116" i="57"/>
  <c r="A115" i="57"/>
  <c r="A114" i="57"/>
  <c r="A113" i="57"/>
  <c r="A112" i="57"/>
  <c r="A111" i="57"/>
  <c r="A110" i="57"/>
  <c r="A109" i="57"/>
  <c r="A108" i="57"/>
  <c r="A107" i="57"/>
  <c r="A106" i="57"/>
  <c r="A105" i="57"/>
  <c r="A104" i="57"/>
  <c r="A103" i="57"/>
  <c r="A102" i="57"/>
  <c r="A101" i="57"/>
  <c r="A100" i="57"/>
  <c r="A99" i="57"/>
  <c r="A98" i="57"/>
  <c r="A97" i="57"/>
  <c r="A96" i="57"/>
  <c r="A95" i="57"/>
  <c r="A94" i="57"/>
  <c r="A93" i="57"/>
  <c r="A92" i="57"/>
  <c r="A91" i="57"/>
  <c r="A90" i="57"/>
  <c r="A89" i="57"/>
  <c r="A88" i="57"/>
  <c r="A87" i="57"/>
  <c r="A86" i="57"/>
  <c r="A85" i="57"/>
  <c r="A84" i="57"/>
  <c r="A83" i="57"/>
  <c r="A82" i="57"/>
  <c r="A81" i="57"/>
  <c r="A80" i="57"/>
  <c r="A79" i="57"/>
  <c r="A78" i="57"/>
  <c r="A77" i="57"/>
  <c r="A76" i="57"/>
  <c r="A75" i="57"/>
  <c r="A74" i="57"/>
  <c r="A73" i="57"/>
  <c r="A72" i="57"/>
  <c r="A71" i="57"/>
  <c r="A70" i="57"/>
  <c r="A69" i="57"/>
  <c r="A68" i="57"/>
  <c r="A67" i="57"/>
  <c r="A66" i="57"/>
  <c r="A65" i="57"/>
  <c r="A64" i="57"/>
  <c r="A63" i="57"/>
  <c r="A62" i="57"/>
  <c r="A61" i="57"/>
  <c r="A60" i="57"/>
  <c r="A59" i="57"/>
  <c r="A58" i="57"/>
  <c r="A57" i="57"/>
  <c r="A56" i="57"/>
  <c r="A55" i="57"/>
  <c r="A54" i="57"/>
  <c r="A53" i="57"/>
  <c r="A52" i="57"/>
  <c r="A51" i="57"/>
  <c r="A50" i="57"/>
  <c r="A49" i="57"/>
  <c r="A48" i="57"/>
  <c r="A47" i="57"/>
  <c r="A46" i="57"/>
  <c r="A45" i="57"/>
  <c r="A44" i="57"/>
  <c r="A43" i="57"/>
  <c r="A42" i="57"/>
  <c r="A41" i="57"/>
  <c r="A39" i="57"/>
  <c r="A38" i="57"/>
  <c r="A37" i="57"/>
  <c r="A36" i="57"/>
  <c r="A35" i="57"/>
  <c r="A33" i="57"/>
  <c r="A32" i="57"/>
  <c r="A31" i="57"/>
  <c r="A30" i="57"/>
  <c r="A29" i="57"/>
  <c r="A28" i="57"/>
  <c r="A27" i="57"/>
  <c r="A26" i="57"/>
  <c r="A25" i="57"/>
  <c r="A24" i="57"/>
  <c r="A23" i="57"/>
  <c r="A22" i="57"/>
  <c r="A21" i="57"/>
  <c r="A20" i="57"/>
  <c r="A19" i="57"/>
  <c r="A18" i="57"/>
  <c r="A17" i="57"/>
  <c r="A16" i="57"/>
  <c r="A15" i="57"/>
  <c r="A14" i="57"/>
  <c r="A13" i="57"/>
  <c r="A12" i="57"/>
  <c r="A11" i="57"/>
  <c r="A10" i="57"/>
  <c r="A9" i="57"/>
  <c r="A8" i="57"/>
  <c r="A7" i="57"/>
  <c r="A6" i="57"/>
  <c r="A5" i="57"/>
  <c r="A4" i="57"/>
  <c r="A3" i="57"/>
  <c r="A2" i="57"/>
  <c r="A162" i="57"/>
  <c r="C120" i="57"/>
  <c r="C126" i="57"/>
  <c r="C132" i="57"/>
  <c r="C162" i="57"/>
  <c r="C114" i="57"/>
  <c r="C108" i="57"/>
  <c r="C90" i="57"/>
  <c r="C84" i="57"/>
  <c r="C78" i="57"/>
  <c r="C6" i="57"/>
  <c r="C12" i="57"/>
  <c r="C72" i="57"/>
  <c r="C66" i="57"/>
  <c r="C60" i="57"/>
  <c r="C36" i="57"/>
  <c r="C30" i="57"/>
  <c r="C54" i="57"/>
  <c r="C24" i="57"/>
  <c r="C48" i="57"/>
  <c r="C42" i="57"/>
  <c r="C18" i="57"/>
  <c r="A159" i="57"/>
  <c r="A158" i="57"/>
  <c r="A161" i="57"/>
  <c r="A160" i="57"/>
  <c r="A157" i="57"/>
  <c r="A156" i="57"/>
  <c r="A155" i="57"/>
  <c r="A154" i="57"/>
  <c r="A153" i="57"/>
  <c r="A152" i="57"/>
  <c r="A151" i="57"/>
  <c r="A150" i="57"/>
  <c r="A149" i="57"/>
  <c r="A148" i="57"/>
</calcChain>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1">
    <bk>
      <extLst>
        <ext xmlns:xlrd="http://schemas.microsoft.com/office/spreadsheetml/2017/richdata" uri="{3e2802c4-a4d2-4d8b-9148-e3be6c30e623}">
          <xlrd:rvb i="0"/>
        </ext>
      </extLst>
    </bk>
  </futureMetadata>
  <valueMetadata count="1">
    <bk>
      <rc t="1" v="0"/>
    </bk>
  </valueMetadata>
</metadata>
</file>

<file path=xl/sharedStrings.xml><?xml version="1.0" encoding="utf-8"?>
<sst xmlns="http://schemas.openxmlformats.org/spreadsheetml/2006/main" count="9487" uniqueCount="6177">
  <si>
    <t xml:space="preserve">Dit Excel bestand is een hulpmiddel om snel te kunnen komen tot de juisten naamgeving van objecten conform de NLRS. Orginele handleidingen kunnen gedownload worden van de website </t>
  </si>
  <si>
    <t>Website Revit Standards</t>
  </si>
  <si>
    <t xml:space="preserve">De stichting heeft ook een Github omgeving waar de laatse bestanden te downloaden zijn: </t>
  </si>
  <si>
    <t>Github</t>
  </si>
  <si>
    <t>Begin altijd op het tabblad "Naamgeving Objecten (3.1.1)" en zoek naar hetgeen je wilt gaan maken. Waar nodig zijn per positie keuzelijsten aangemaakt. Deze lijsten zijn gebaseerd op de afzonderlijke tabbladen. Hier kun je, indien nodig, opzoeken welke code je precies nodig hebt.</t>
  </si>
  <si>
    <t>Cellen met een keuzelijst zijn te herkennen aan deze kleur.</t>
  </si>
  <si>
    <t>Sommige cellen kunnen niet worden aangepast, die zijn te herkennen aan deze kleur.</t>
  </si>
  <si>
    <t>Aan de linkerkant vind je een kolom met de naam 'Filter', hier kun je filteren op de hoofdstukken.</t>
  </si>
  <si>
    <t>Op basis van de keuzes die je maakt bij het invullen wordt de naam gegenereerd. Deze kun je vervolgens kopieren en plakken in Revit</t>
  </si>
  <si>
    <t>Een uitleg wat de stichting Revit Standards Foundation precies doet vind je hier:</t>
  </si>
  <si>
    <t>Wat beheert de Revit Standards?</t>
  </si>
  <si>
    <t xml:space="preserve">Voor vragen of opmerkingen mail: </t>
  </si>
  <si>
    <t>tc@revitstandards.org</t>
  </si>
  <si>
    <t>Versie: 3.1.1</t>
  </si>
  <si>
    <t>Datum laatste wijziging: 14-06-2025</t>
  </si>
  <si>
    <t>Filter</t>
  </si>
  <si>
    <t>&lt;pos1&gt;_</t>
  </si>
  <si>
    <t>&lt;pos2&gt;_</t>
  </si>
  <si>
    <t>&lt;pos3&gt;_</t>
  </si>
  <si>
    <t>&lt;pos4&gt;_</t>
  </si>
  <si>
    <t>&lt;pos5&gt;_</t>
  </si>
  <si>
    <t>&lt;pos6&gt;_</t>
  </si>
  <si>
    <t>&lt;pos7&gt;</t>
  </si>
  <si>
    <t>3.1 Loadable families (inclusief profiles)</t>
  </si>
  <si>
    <t>Landcode</t>
  </si>
  <si>
    <t>Classificatiecode</t>
  </si>
  <si>
    <t>Family category code</t>
  </si>
  <si>
    <t>Host Type</t>
  </si>
  <si>
    <t>Omschrijving family + attribuut</t>
  </si>
  <si>
    <t>Leverancier product of generic</t>
  </si>
  <si>
    <t>Leverancier content of generic</t>
  </si>
  <si>
    <t>Afkorting zie tabblad &lt;pos1&gt;</t>
  </si>
  <si>
    <t>NL-SfB tabel 1, zie tabblad &lt;pos2&gt;</t>
  </si>
  <si>
    <t>Afkorting zie tabblad &lt;pos3&gt;</t>
  </si>
  <si>
    <t>Afkorting zie tabblad &lt;pos4&gt;</t>
  </si>
  <si>
    <t>Attributen zie tabblad &lt;pos5&gt;</t>
  </si>
  <si>
    <t>Afkorting zie tabblad &lt;pos6&gt;</t>
  </si>
  <si>
    <t>Afkorting zie tabblad &lt;pos7&gt;</t>
  </si>
  <si>
    <t>NLRS</t>
  </si>
  <si>
    <t>Hoofddraagconstructies</t>
  </si>
  <si>
    <t>Structural Framing</t>
  </si>
  <si>
    <t>Line Based </t>
  </si>
  <si>
    <t>stalen ligger HEA</t>
  </si>
  <si>
    <t>generieke content</t>
  </si>
  <si>
    <t>Revit Standards Foundation</t>
  </si>
  <si>
    <t>RESULTAAT:</t>
  </si>
  <si>
    <t>3.1 System Families (positie 4 vervalt)</t>
  </si>
  <si>
    <t>&lt;==  Positie 4 vervalt ==&gt;</t>
  </si>
  <si>
    <t>Omschrijving zie tabblad &lt;pos5&gt;</t>
  </si>
  <si>
    <t>Bodemvoorzieningen</t>
  </si>
  <si>
    <t>Air Terminals</t>
  </si>
  <si>
    <t>metselwerk 100mm</t>
  </si>
  <si>
    <t>3.2.1 Types binnen loadable families</t>
  </si>
  <si>
    <t>Omschrijving</t>
  </si>
  <si>
    <t>Leverancier product of generic (optioneel)</t>
  </si>
  <si>
    <t>Model (optioneel)</t>
  </si>
  <si>
    <t>Afmetingen (optioneel)</t>
  </si>
  <si>
    <t>Beperkingen (optioneel)</t>
  </si>
  <si>
    <t>Afkortingen dimensies zie tabblad &lt;pos4&gt;</t>
  </si>
  <si>
    <t>Binnendeur</t>
  </si>
  <si>
    <t>rechtsdraaiend</t>
  </si>
  <si>
    <t>bxh 1034x2300</t>
  </si>
  <si>
    <t>zelfsluitend</t>
  </si>
  <si>
    <t>3.2.2 Profile families</t>
  </si>
  <si>
    <t>Buitenwandopeningen</t>
  </si>
  <si>
    <t>Doors</t>
  </si>
  <si>
    <t>Wall Based </t>
  </si>
  <si>
    <t>enkele deur</t>
  </si>
  <si>
    <t>3.2.3 Generic Annotations (zelfde als 3.1 loadable families, positie 3 is altijd GA, positie 4 is altijd UN)</t>
  </si>
  <si>
    <t>Host Type (altijd unhosted)</t>
  </si>
  <si>
    <t>GA</t>
  </si>
  <si>
    <t>UN</t>
  </si>
  <si>
    <t>KOMO keur Omschrijving</t>
  </si>
  <si>
    <t>3.2.3 Symbols  (zelfde als 3.1 loadable families, positie 3 is altijd SYM )</t>
  </si>
  <si>
    <t>``</t>
  </si>
  <si>
    <t>SYM</t>
  </si>
  <si>
    <t>Coordinate Symbols</t>
  </si>
  <si>
    <t>3.2.3 Labels (zelfde als 3.1 loadable families, positie 3 is altijd SYM of LAB, positie 4 is afhankelijk van deze keuze)</t>
  </si>
  <si>
    <t>LAB</t>
  </si>
  <si>
    <t>Grid Heads</t>
  </si>
  <si>
    <t>bol stramienlijn</t>
  </si>
  <si>
    <t>3.2.4 Tags (zelfde als 3.1 loadable families, positie 3 is altijd TAG)</t>
  </si>
  <si>
    <t>Afkorting Category</t>
  </si>
  <si>
    <t>Host category van object</t>
  </si>
  <si>
    <t>Omschrijving parameter(s)</t>
  </si>
  <si>
    <t>Afkorting zie tabblad &lt;pos3&gt;, (Positie 3)</t>
  </si>
  <si>
    <t>Afkorting zie tabblad &lt;pos3&gt;, (Positie 4)</t>
  </si>
  <si>
    <t xml:space="preserve">Omschrijving zie tabblad &lt;pos5&gt; </t>
  </si>
  <si>
    <t>FUNDERINGEN</t>
  </si>
  <si>
    <t>TAG</t>
  </si>
  <si>
    <t>Multi Category</t>
  </si>
  <si>
    <t>Description-Model</t>
  </si>
  <si>
    <t xml:space="preserve"> 3.2.5 Sketch Line (omtrek Filled Regions)</t>
  </si>
  <si>
    <t>Omschrijving van Line Pattern</t>
  </si>
  <si>
    <t>zie 3.2.5 Line Patterns</t>
  </si>
  <si>
    <t>hidden 1-50</t>
  </si>
  <si>
    <t xml:space="preserve">3.2.5 Filled Patterns </t>
  </si>
  <si>
    <t>Classificatiecode materiaal</t>
  </si>
  <si>
    <t>Type patroon (DP of MP)</t>
  </si>
  <si>
    <t>Omschrijving of gebruik materiaal</t>
  </si>
  <si>
    <t>Afmetingen patroon</t>
  </si>
  <si>
    <t>NL-SfB tabel 3, zie tabblad &lt;pos2&gt;</t>
  </si>
  <si>
    <t>Drafting Pattern of Model Pattern</t>
  </si>
  <si>
    <t>Zie &lt;pos5&gt;</t>
  </si>
  <si>
    <t>Drafting Patterns: schaal kan afwijken</t>
  </si>
  <si>
    <t>Kunststeen (belangrijkste bindmiddel = cement)</t>
  </si>
  <si>
    <t>Model Pattern</t>
  </si>
  <si>
    <t>kalkzandsteen diagonaal 2mm</t>
  </si>
  <si>
    <t>3.2.5 Filled Region als Component</t>
  </si>
  <si>
    <t>Afkorting voor Filled Region (FR)</t>
  </si>
  <si>
    <t>Afkorting transparatie</t>
  </si>
  <si>
    <t>Is altijd FR</t>
  </si>
  <si>
    <t>kenmerken gescheiden met - teken</t>
  </si>
  <si>
    <t>transparant(t) of opaque(o)</t>
  </si>
  <si>
    <t>SAMENGESTELDE GRONDSTOFFEN</t>
  </si>
  <si>
    <t>FR</t>
  </si>
  <si>
    <t>noodverlichtingsarmatuur-groen</t>
  </si>
  <si>
    <t>opaque</t>
  </si>
  <si>
    <t>3.2.6 Line Patterns (Gebruik de standaard Line Patterns indien mogelijk)</t>
  </si>
  <si>
    <t>3.2.6 Line Style  (Gebruik de standaard Line Styles indien mogelijk)</t>
  </si>
  <si>
    <t>Category Model Component</t>
  </si>
  <si>
    <t>Subcategory van Model Component</t>
  </si>
  <si>
    <t>Zie tabblad: SubCatecory</t>
  </si>
  <si>
    <t>Frame-Mullion (vervang / door -)</t>
  </si>
  <si>
    <t>3.2.7 Tekst Styles</t>
  </si>
  <si>
    <t>Tekstgrootte van de Tekst Style</t>
  </si>
  <si>
    <t>Omschrijving van de Tekst Style</t>
  </si>
  <si>
    <t>lettertype, leaders, transparant enz.</t>
  </si>
  <si>
    <t>2.5mm</t>
  </si>
  <si>
    <t>Arial-30gr pijl-0</t>
  </si>
  <si>
    <t>3.2.8 Dimension Styles</t>
  </si>
  <si>
    <t>Gebruikte units van de dimensions</t>
  </si>
  <si>
    <t>Omschrijving Dimension Style</t>
  </si>
  <si>
    <t>Zie tabblad &lt;pos3&gt;</t>
  </si>
  <si>
    <t>Zie tabblad &lt;pos4&gt;  (scheiding - teken)</t>
  </si>
  <si>
    <t xml:space="preserve">millimeter </t>
  </si>
  <si>
    <t>Arial-t-c</t>
  </si>
  <si>
    <t>3.3 Phases</t>
  </si>
  <si>
    <t>NLRS_bestaand</t>
  </si>
  <si>
    <t>Opname van de bestaande situatie voor start project</t>
  </si>
  <si>
    <t>NLRS_slopen</t>
  </si>
  <si>
    <t>Sloopfase, enkel te gebruiken indien de activiteit “slopen” als separaat onderdeel in het project aan te wijzen is.
onderdeel in het project aan te wijzen is.</t>
  </si>
  <si>
    <t>NLRS_nieuw</t>
  </si>
  <si>
    <t>Situatie na uitvoering van de projectwerkzaamheden, as designed</t>
  </si>
  <si>
    <t>NLRS_revisie</t>
  </si>
  <si>
    <t>Situatie na uitvoering van de projectwerkzaamheden, as built</t>
  </si>
  <si>
    <t>3.3.1 Phases Filters</t>
  </si>
  <si>
    <t>Conform template</t>
  </si>
  <si>
    <t>3.4 Worksets</t>
  </si>
  <si>
    <t>3.5 View Types</t>
  </si>
  <si>
    <t>Afkorting voor view type</t>
  </si>
  <si>
    <t>Korte omschrjving inhoud view</t>
  </si>
  <si>
    <t>zie tabblad &lt;pos2&gt;</t>
  </si>
  <si>
    <t>kleine letters,uitgezonderd merknamen en coderingen</t>
  </si>
  <si>
    <t>Bouwkundig</t>
  </si>
  <si>
    <t>plattegrond</t>
  </si>
  <si>
    <t>3.6 View Templates</t>
  </si>
  <si>
    <t>Kennisgebied</t>
  </si>
  <si>
    <t>Viewtype codering + Omschrijving</t>
  </si>
  <si>
    <t>Korte Omschrijving eigenschappen</t>
  </si>
  <si>
    <t>Schaal</t>
  </si>
  <si>
    <t>Gebuik een koppelteken</t>
  </si>
  <si>
    <t>Floor Plan</t>
  </si>
  <si>
    <t>verkooptekenig zonder maatvoering</t>
  </si>
  <si>
    <t>1-500</t>
  </si>
  <si>
    <t>3.7 View Filters</t>
  </si>
  <si>
    <t>Codering Filter Rules</t>
  </si>
  <si>
    <t>Omschrijving waarop de  filter werkt</t>
  </si>
  <si>
    <t>NL-SfB</t>
  </si>
  <si>
    <t>Typische eigenschappen, kleine letters,uitgezonderd merknamen en coderingen</t>
  </si>
  <si>
    <t>Bevat: parameter exist, eguals contains, begins with of ends with</t>
  </si>
  <si>
    <t>buitenwanden metselwerk</t>
  </si>
  <si>
    <t>4.1 Naamgeving Materialen</t>
  </si>
  <si>
    <t>Omschrijving materiaal</t>
  </si>
  <si>
    <t xml:space="preserve">Bronhouder gen of fabrikant </t>
  </si>
  <si>
    <t>Zie tabblad &lt;pos2&gt; (NL-SfB tabel 3)</t>
  </si>
  <si>
    <t>Eigenschappen scheiden met - teken</t>
  </si>
  <si>
    <t>Het is generiek als 1 of meerdere Assets ontbreken</t>
  </si>
  <si>
    <t>Veiligheidsglas</t>
  </si>
  <si>
    <t>glas-gehard-opaal</t>
  </si>
  <si>
    <t>4.2 Naamgeving Material Assets</t>
  </si>
  <si>
    <t>Codering Type Asset</t>
  </si>
  <si>
    <t>Omschrijving Asset</t>
  </si>
  <si>
    <t>Afkorting zie tabblad &lt;pos2&gt;</t>
  </si>
  <si>
    <t>Appearance</t>
  </si>
  <si>
    <t>staal-RAL 5023-verblauw</t>
  </si>
  <si>
    <t>5 Classificatiesystemen</t>
  </si>
  <si>
    <t xml:space="preserve">NL-SfB zie tabbladen </t>
  </si>
  <si>
    <t>Link naar het BIM loket</t>
  </si>
  <si>
    <t>6 (Sub)Categories</t>
  </si>
  <si>
    <t>Gebruik de built in Sub-Object Styles: Alle geometrie moet toegewezen zijn aan een subcategory!</t>
  </si>
  <si>
    <t>Operation Zones</t>
  </si>
  <si>
    <t>Vrije ruimte benodigd voor dagelijks gebruik van een object. Denk aan de draaicirkel van een deurpaneel of de zitruimte rond een tafel.</t>
  </si>
  <si>
    <t>Placement Zones</t>
  </si>
  <si>
    <t>Plaatsingsruimte voor een object. Denk aan de stelruimte rondom een deur of de minimaal benodigde vrije ruimte om een kast te plaatsen.</t>
  </si>
  <si>
    <t>Connection Zones</t>
  </si>
  <si>
    <t>Vrije ruimte benodigd om een (installatie)component aan te sluiten op een groter systeem. Denk hierbij aan de ruimte benodigd om een stekker in het stopcontact te steken of de buigstraal van kanalen bij de aansluiting op een luchtbehandelingskast.</t>
  </si>
  <si>
    <t>Maintenance Zones</t>
  </si>
  <si>
    <t>Vrije ruimte benodigd voor het plegen van onderhoud op het element. Denk hierbij aan de ruimte benodigd om een luchtfilter te vervangen in een luchtbehandelingskast. Of de ruimte benodigd om een lamp te verwisselen.</t>
  </si>
  <si>
    <t>Clearance Zones</t>
  </si>
  <si>
    <t>Niet nader benoemde benodigde vrije ruimte rondom een object.</t>
  </si>
  <si>
    <t>Workview</t>
  </si>
  <si>
    <t>Hulpgeometrie, niet bedoeld om te exporteren naar IFC of plaatsen op een Sheet.</t>
  </si>
  <si>
    <t>Bounding Box</t>
  </si>
  <si>
    <t>De “kartonnen doos” die om ieder object geplaatst kan worden. Deze Sub-Object Style wordt gebruikt om een conceptuele weergave van een object te geven, of om dienst te doen als “clash object” waarmee een ruimtebeslag kan worden gedefinieerd voor een object wat nog niet gemodelleerd is.</t>
  </si>
  <si>
    <t xml:space="preserve">7 Nulpunt, invoegpunt </t>
  </si>
  <si>
    <t>Orgin</t>
  </si>
  <si>
    <t>Orgin is het snijpunt van de stramienen A-1. Hier zijn ook Project Base Point en Survey Poins geplaatst</t>
  </si>
  <si>
    <t>Invoegpunt</t>
  </si>
  <si>
    <t>Het invoegpunt van objecten wordt bepaald door de primaire wijze van plaatsing, plaatsing zoals in de werkelijkheid.</t>
  </si>
  <si>
    <t>Geen plaatsingsvlak</t>
  </si>
  <si>
    <t>Het object is geplaatst op een punt dat door andere objecten wordt bepaald. Deze wijze 
van plaatsing komt vooral voor bij Fittings en Accessories in een installatiesysteem. Het 
invoegpunt wordt bepaald door het zwaartepunt van het object of, indien aanwezig, 
voorschriften bepaald door Autodesk.</t>
  </si>
  <si>
    <t>Enkel plaatsingsvlak</t>
  </si>
  <si>
    <t>Het object is geplaatst op een punt dat door andere objecten wordt bepaald. Deze wijze van plaatsing komt vooral voor bij Fittings en Accessories in een installatiesysteem. Het invoegpunt wordt bepaald door het zwaartepunt van het object of, indien aanwezig, voorschriften bepaald door Autodesk.</t>
  </si>
  <si>
    <t>Twee plaatsingsvlakken</t>
  </si>
  <si>
    <t>Het object wordt geplaatst op de snijlijn van twee vlakken. Het is hierbij toegestaan dat één van de vlakken een virtueel vlak is. Dit houdt in dat het vlak vooral bepaald wordt door het gebruik van het object in de dagelijkse praktijk. Het invoegpunt ligt in het midden van deze snijlijn ter plaatse van de Bounding Box van het object. Denk hierbij aan een deur in een wand, een toilet met een vaste zithoogte en een goot langs een dakrand.</t>
  </si>
  <si>
    <t>Drie plaatsingsvlakken</t>
  </si>
  <si>
    <t>Het object wordt geplaatst op het snijpunt van drie plaatsingsvlakken. Het invoegpunt van het object is in dit geval gelijk aan het snijpunt. Denk hierbij aan een hoekbad of het nulpuntsymbool in de NLRS template.</t>
  </si>
  <si>
    <t>7.3 Hosting</t>
  </si>
  <si>
    <t>Gebruik bij voorkeur Face Based Hosting</t>
  </si>
  <si>
    <t xml:space="preserve">8.1 Naamgeving Shared Parameters </t>
  </si>
  <si>
    <t>Afkorting dicipline</t>
  </si>
  <si>
    <t>kleine letters, geen leestekens gebruiken ivm formules</t>
  </si>
  <si>
    <t>Common </t>
  </si>
  <si>
    <t>omschrijving parameter</t>
  </si>
  <si>
    <t>DO</t>
  </si>
  <si>
    <t>WB</t>
  </si>
  <si>
    <t>gen</t>
  </si>
  <si>
    <t>WA</t>
  </si>
  <si>
    <t>COOR</t>
  </si>
  <si>
    <t>GH</t>
  </si>
  <si>
    <t>MC</t>
  </si>
  <si>
    <t>i2</t>
  </si>
  <si>
    <t>MP</t>
  </si>
  <si>
    <t>a</t>
  </si>
  <si>
    <t>o</t>
  </si>
  <si>
    <t>mm</t>
  </si>
  <si>
    <t>bwk</t>
  </si>
  <si>
    <t xml:space="preserve">fp </t>
  </si>
  <si>
    <t>1-100</t>
  </si>
  <si>
    <t>01</t>
  </si>
  <si>
    <t xml:space="preserve">gen </t>
  </si>
  <si>
    <t>A</t>
  </si>
  <si>
    <t>C </t>
  </si>
  <si>
    <t>Positie &lt;pos1&gt;: Landaanduiding</t>
  </si>
  <si>
    <t>3.1.1 Codering nationale versies Revit Standards</t>
  </si>
  <si>
    <t>Code</t>
  </si>
  <si>
    <t>BERSnl</t>
  </si>
  <si>
    <t>Belgische Revit Standards, nederlands</t>
  </si>
  <si>
    <t>BERSfr</t>
  </si>
  <si>
    <t>Belgische Revit Standards, frans</t>
  </si>
  <si>
    <t>Rsen</t>
  </si>
  <si>
    <t>Revit Standards International Framework, engels</t>
  </si>
  <si>
    <t>Nederlandse Revit Standards (Dutch Revit Standards)</t>
  </si>
  <si>
    <t>Positie &lt;pos2&gt;: NL-SfB codering (zie tabblad NL-SfB_Tabel 1_Versie 2021 voor 4-cijferige codes)</t>
  </si>
  <si>
    <t>3.1.2  Beschikbare SfB-codes voor codering:</t>
  </si>
  <si>
    <t>4.1 Beschikbare SfB-codes voor codering:</t>
  </si>
  <si>
    <t>4.2 Material Assets</t>
  </si>
  <si>
    <t>8.1 Shared Parameters</t>
  </si>
  <si>
    <t>NL-SfB  Tabel 1, 2-cijferig (versie 2021)</t>
  </si>
  <si>
    <t>NL-SfB  Tabel 3</t>
  </si>
  <si>
    <t>Dicipline (kennisgebied)</t>
  </si>
  <si>
    <t>Afkorting</t>
  </si>
  <si>
    <t>Asset Type</t>
  </si>
  <si>
    <t>Parameter Type</t>
  </si>
  <si>
    <t>bwk </t>
  </si>
  <si>
    <t>1-</t>
  </si>
  <si>
    <t>Constructief</t>
  </si>
  <si>
    <t>con </t>
  </si>
  <si>
    <t>Physical</t>
  </si>
  <si>
    <t>P </t>
  </si>
  <si>
    <t>Structural </t>
  </si>
  <si>
    <t>S </t>
  </si>
  <si>
    <t>11</t>
  </si>
  <si>
    <t>-gereserveerd-</t>
  </si>
  <si>
    <t>b</t>
  </si>
  <si>
    <t xml:space="preserve">Coördinatie </t>
  </si>
  <si>
    <t>coo </t>
  </si>
  <si>
    <t>Thermal</t>
  </si>
  <si>
    <t>T</t>
  </si>
  <si>
    <t>Electrical </t>
  </si>
  <si>
    <t>E </t>
  </si>
  <si>
    <t>Vloeren op grondslag</t>
  </si>
  <si>
    <t>13</t>
  </si>
  <si>
    <t>c</t>
  </si>
  <si>
    <t xml:space="preserve">Algemeen installatie </t>
  </si>
  <si>
    <t>ins</t>
  </si>
  <si>
    <t>HVAC </t>
  </si>
  <si>
    <t>M </t>
  </si>
  <si>
    <t>Funderingsconstructies</t>
  </si>
  <si>
    <t>16</t>
  </si>
  <si>
    <t>d</t>
  </si>
  <si>
    <t>Interieur</t>
  </si>
  <si>
    <t>int</t>
  </si>
  <si>
    <t>Piping </t>
  </si>
  <si>
    <t>Paalfunderingen</t>
  </si>
  <si>
    <t>17</t>
  </si>
  <si>
    <t>NATUURSTEEN</t>
  </si>
  <si>
    <t>e</t>
  </si>
  <si>
    <t xml:space="preserve">Ruimtelijke elementen </t>
  </si>
  <si>
    <t>re</t>
  </si>
  <si>
    <t>Energy </t>
  </si>
  <si>
    <t>B </t>
  </si>
  <si>
    <t>RUWBOUW</t>
  </si>
  <si>
    <t>2-</t>
  </si>
  <si>
    <t>Stollingsgesteente</t>
  </si>
  <si>
    <t>e1</t>
  </si>
  <si>
    <t xml:space="preserve">Situatie </t>
  </si>
  <si>
    <t>sit</t>
  </si>
  <si>
    <t>Buitenwanden</t>
  </si>
  <si>
    <t>21</t>
  </si>
  <si>
    <t>Marmers</t>
  </si>
  <si>
    <t>e2</t>
  </si>
  <si>
    <t>Sparingen</t>
  </si>
  <si>
    <t>spa</t>
  </si>
  <si>
    <t>Ve</t>
  </si>
  <si>
    <t>22</t>
  </si>
  <si>
    <t>Kalkstenen (uitgezonderd marmers)</t>
  </si>
  <si>
    <t>e3</t>
  </si>
  <si>
    <t>Installaties beveiliging</t>
  </si>
  <si>
    <t>bev</t>
  </si>
  <si>
    <t>Vloeren</t>
  </si>
  <si>
    <t>23</t>
  </si>
  <si>
    <t>Zandsteen</t>
  </si>
  <si>
    <t>e4</t>
  </si>
  <si>
    <t>Installaties elektra</t>
  </si>
  <si>
    <t>el</t>
  </si>
  <si>
    <t>Trappen en hellingen</t>
  </si>
  <si>
    <t>24</t>
  </si>
  <si>
    <t>Leisteen</t>
  </si>
  <si>
    <t>e5</t>
  </si>
  <si>
    <t>Installaties sanitair</t>
  </si>
  <si>
    <t>san</t>
  </si>
  <si>
    <t>Daken</t>
  </si>
  <si>
    <t>27</t>
  </si>
  <si>
    <t>Overige natuursteen, hiervoor niet genoemd</t>
  </si>
  <si>
    <t>e9</t>
  </si>
  <si>
    <t>Installaties sprinkler</t>
  </si>
  <si>
    <t>spr</t>
  </si>
  <si>
    <t>28</t>
  </si>
  <si>
    <t>NIET-GEBAKKKEN KUNSTSTEEN</t>
  </si>
  <si>
    <t>f</t>
  </si>
  <si>
    <t>Installaties werktuigbouwkundig</t>
  </si>
  <si>
    <t>wtb</t>
  </si>
  <si>
    <t>AFBOUW</t>
  </si>
  <si>
    <t>3-</t>
  </si>
  <si>
    <t>Gebonden met kalk</t>
  </si>
  <si>
    <t>f1</t>
  </si>
  <si>
    <t>31</t>
  </si>
  <si>
    <t>Met cement gebonden producten (alle vulmiddelen)</t>
  </si>
  <si>
    <t>f2</t>
  </si>
  <si>
    <t>Binnenwandopeningen</t>
  </si>
  <si>
    <t>32</t>
  </si>
  <si>
    <t>Beton, mortels na verharding (belangrijkste bindmiddel = cement)</t>
  </si>
  <si>
    <t>Vloeropeningen</t>
  </si>
  <si>
    <t>33</t>
  </si>
  <si>
    <t>f3</t>
  </si>
  <si>
    <t>Balustrades en leuningen</t>
  </si>
  <si>
    <t>34</t>
  </si>
  <si>
    <t>Cellenbeton na verharding (belangrijkste bindmiddel = cement)</t>
  </si>
  <si>
    <t>f4</t>
  </si>
  <si>
    <t>Dakopeningen</t>
  </si>
  <si>
    <t>37</t>
  </si>
  <si>
    <t>Beton na verharding op basis van lichte minerale vulmiddelen (belangrijkste bindmiddel = cement)</t>
  </si>
  <si>
    <t>f5</t>
  </si>
  <si>
    <t>Inbouwpakketten</t>
  </si>
  <si>
    <t>38</t>
  </si>
  <si>
    <t>Beton na verharding op basis van asbestvezel (belangrijkste bindmiddel = cement)</t>
  </si>
  <si>
    <t>f6</t>
  </si>
  <si>
    <t>AFWERKINGEN</t>
  </si>
  <si>
    <t>4-</t>
  </si>
  <si>
    <t>Vormvaste grondstoffen, gebonden met gips</t>
  </si>
  <si>
    <t>f7</t>
  </si>
  <si>
    <t>Buitenwandafwerkingen</t>
  </si>
  <si>
    <t>41</t>
  </si>
  <si>
    <t>Vormvaste grondstoffen met magnesium</t>
  </si>
  <si>
    <t>f8</t>
  </si>
  <si>
    <t>Binnenwandafwerkingen</t>
  </si>
  <si>
    <t>42</t>
  </si>
  <si>
    <t>Grondstoffen van type f, hiervoor niet genoemd</t>
  </si>
  <si>
    <t>f9</t>
  </si>
  <si>
    <t>Vloerafwerkingen</t>
  </si>
  <si>
    <t>43</t>
  </si>
  <si>
    <t>KLEI</t>
  </si>
  <si>
    <t>g</t>
  </si>
  <si>
    <t>Trap- en hellingafwerkingen</t>
  </si>
  <si>
    <t>44</t>
  </si>
  <si>
    <t>Gedroogde klei</t>
  </si>
  <si>
    <t>g1</t>
  </si>
  <si>
    <t>Plafondafwerkingen</t>
  </si>
  <si>
    <t>45</t>
  </si>
  <si>
    <t>Gebakken klei</t>
  </si>
  <si>
    <t>g2</t>
  </si>
  <si>
    <t>Dakafwerkingen</t>
  </si>
  <si>
    <t>47</t>
  </si>
  <si>
    <t>Gebakken klei, niet beschreven in g3 of g6</t>
  </si>
  <si>
    <t>Afwerkingpakketten</t>
  </si>
  <si>
    <t>48</t>
  </si>
  <si>
    <t>Verglaasde klei, geglazuurde gebakken klei</t>
  </si>
  <si>
    <t>g3</t>
  </si>
  <si>
    <t>INSTALLATIES WERKTUIGBOUWKUNDIG</t>
  </si>
  <si>
    <t>5-</t>
  </si>
  <si>
    <t>Vuurvaste gebakken klei</t>
  </si>
  <si>
    <t>g6</t>
  </si>
  <si>
    <t>Afvoeren</t>
  </si>
  <si>
    <t>52</t>
  </si>
  <si>
    <t>Grondstoffen van type g, hiervoor niet genoemd</t>
  </si>
  <si>
    <t>g9</t>
  </si>
  <si>
    <t>Water</t>
  </si>
  <si>
    <t>53</t>
  </si>
  <si>
    <t>METAAL</t>
  </si>
  <si>
    <t>h</t>
  </si>
  <si>
    <t>Gassen</t>
  </si>
  <si>
    <t>Gietijzer</t>
  </si>
  <si>
    <t>h1</t>
  </si>
  <si>
    <t>Koeling</t>
  </si>
  <si>
    <t>Staal</t>
  </si>
  <si>
    <t>h2</t>
  </si>
  <si>
    <t>Verwarming</t>
  </si>
  <si>
    <t>Staal legeringen</t>
  </si>
  <si>
    <t>h3</t>
  </si>
  <si>
    <t>Luchtbehandeling</t>
  </si>
  <si>
    <t>57</t>
  </si>
  <si>
    <t>Aluminium, aluminiumlegeringen</t>
  </si>
  <si>
    <t>h4</t>
  </si>
  <si>
    <t>Meet- en regelinstallaties</t>
  </si>
  <si>
    <t>Koper</t>
  </si>
  <si>
    <t>h5</t>
  </si>
  <si>
    <t>Werktuigkundige brandveiligheid</t>
  </si>
  <si>
    <t>Koperlegeringen</t>
  </si>
  <si>
    <t>h6</t>
  </si>
  <si>
    <t>INSTALLATIES ELEKTROTECHNISCH</t>
  </si>
  <si>
    <t>6-</t>
  </si>
  <si>
    <t>Zink</t>
  </si>
  <si>
    <t>h7</t>
  </si>
  <si>
    <t>Centrale elektrotechnische voorzieningen</t>
  </si>
  <si>
    <t>61</t>
  </si>
  <si>
    <t>Lood</t>
  </si>
  <si>
    <t>h8</t>
  </si>
  <si>
    <t>Energievoorziening gebruikersaansluitingen</t>
  </si>
  <si>
    <t>62</t>
  </si>
  <si>
    <t>Grondstoffen van type h, hiervoor niet genoemd</t>
  </si>
  <si>
    <t>h9</t>
  </si>
  <si>
    <t>Verlichting</t>
  </si>
  <si>
    <t>HOUT</t>
  </si>
  <si>
    <t>i</t>
  </si>
  <si>
    <t>Communicatie</t>
  </si>
  <si>
    <t>64</t>
  </si>
  <si>
    <t>Onbewerkt hout</t>
  </si>
  <si>
    <t>i1</t>
  </si>
  <si>
    <t>Beveiliging</t>
  </si>
  <si>
    <t>65</t>
  </si>
  <si>
    <t>Naaldhout (bewerkt)</t>
  </si>
  <si>
    <t>Transport</t>
  </si>
  <si>
    <t>66</t>
  </si>
  <si>
    <t>Loofhout (bewerkt)</t>
  </si>
  <si>
    <t>i3</t>
  </si>
  <si>
    <t>Gebouw management systeem</t>
  </si>
  <si>
    <t>In lagen verlijmd hout</t>
  </si>
  <si>
    <t>i4</t>
  </si>
  <si>
    <t>Asset Management Systeem</t>
  </si>
  <si>
    <t>68</t>
  </si>
  <si>
    <t>Fineerlagen in hout</t>
  </si>
  <si>
    <t>i5</t>
  </si>
  <si>
    <t>VASTE VOORZIENINGEN</t>
  </si>
  <si>
    <t>7-</t>
  </si>
  <si>
    <t>Grondstoffen van type i, hiervoor niet genoemd (noch in j1, j7 en j8)</t>
  </si>
  <si>
    <t>i9</t>
  </si>
  <si>
    <t>Vaste verkeersvoorzieningen</t>
  </si>
  <si>
    <t>71</t>
  </si>
  <si>
    <t>ORGANISCHE MATERIALEN</t>
  </si>
  <si>
    <t>j</t>
  </si>
  <si>
    <t>Vaste gebruikersvoorzieningen</t>
  </si>
  <si>
    <t>72</t>
  </si>
  <si>
    <t>Op basis van houtvezels, houtwol</t>
  </si>
  <si>
    <t>j1</t>
  </si>
  <si>
    <t>Vaste keukenvoorzieningen</t>
  </si>
  <si>
    <t>73</t>
  </si>
  <si>
    <t>Papier</t>
  </si>
  <si>
    <t>j2</t>
  </si>
  <si>
    <t>Vaste sanitaire voorzieningen</t>
  </si>
  <si>
    <t>74</t>
  </si>
  <si>
    <t>Op basis van plantaardige vezels (uitgezonderd houtvezels, houtwol)</t>
  </si>
  <si>
    <t>j3</t>
  </si>
  <si>
    <t>Vaste onderhoudsvoorzieningen</t>
  </si>
  <si>
    <t>75</t>
  </si>
  <si>
    <t>Schors, kurk</t>
  </si>
  <si>
    <t>j5</t>
  </si>
  <si>
    <t>Vaste opslagvoorzieningen</t>
  </si>
  <si>
    <t>76</t>
  </si>
  <si>
    <t>Op basis van dierlijke vezels</t>
  </si>
  <si>
    <t>j6</t>
  </si>
  <si>
    <t>Vaste functionele voorzieningen</t>
  </si>
  <si>
    <t>77</t>
  </si>
  <si>
    <t>Op basis van houtspanen</t>
  </si>
  <si>
    <t>j7</t>
  </si>
  <si>
    <t>LOSSE INVENTARIS</t>
  </si>
  <si>
    <t>8-</t>
  </si>
  <si>
    <t>Op basis van houtwol, van houtvezels gebonden met anorganisch bindmiddel</t>
  </si>
  <si>
    <t>j8</t>
  </si>
  <si>
    <t>Losse verkeersinventaris</t>
  </si>
  <si>
    <t>81</t>
  </si>
  <si>
    <t>Producten van type j, hiervoor niet genoemd</t>
  </si>
  <si>
    <t>j9</t>
  </si>
  <si>
    <t>Losse gebruikersinventaris</t>
  </si>
  <si>
    <t>82</t>
  </si>
  <si>
    <t>k</t>
  </si>
  <si>
    <t>Losse keukeninventaris</t>
  </si>
  <si>
    <t>83</t>
  </si>
  <si>
    <t>l</t>
  </si>
  <si>
    <t>Losse sanitaire inventaris</t>
  </si>
  <si>
    <t>84</t>
  </si>
  <si>
    <t>ANORGANISCHE MATERIALEN</t>
  </si>
  <si>
    <t>m</t>
  </si>
  <si>
    <t>Losse schoonmaakinventaris</t>
  </si>
  <si>
    <t>85</t>
  </si>
  <si>
    <t>Op basis van minerale vezels of minerale wol</t>
  </si>
  <si>
    <t>m1</t>
  </si>
  <si>
    <t>Losse opslaginventaris</t>
  </si>
  <si>
    <t>86</t>
  </si>
  <si>
    <t>Grondstoffen op basis van asbestvezels (niet gebonden met cement)</t>
  </si>
  <si>
    <t>m2</t>
  </si>
  <si>
    <t>TERREIN</t>
  </si>
  <si>
    <t>9-</t>
  </si>
  <si>
    <t>Grondstoffen van type m, hiervoor niet genoemd</t>
  </si>
  <si>
    <t>m9</t>
  </si>
  <si>
    <t>90</t>
  </si>
  <si>
    <t>KUNSTSTOFFEN, RUBBERS</t>
  </si>
  <si>
    <t>n</t>
  </si>
  <si>
    <t>Op basis van bitumen</t>
  </si>
  <si>
    <t>n1</t>
  </si>
  <si>
    <t>Vezels en vilten geïmpregneerd met bitumen</t>
  </si>
  <si>
    <t>n2</t>
  </si>
  <si>
    <t>Linoleum</t>
  </si>
  <si>
    <t>n4</t>
  </si>
  <si>
    <t>Rubbers (elastomeren) natuurlijke en synthetische</t>
  </si>
  <si>
    <t>n5</t>
  </si>
  <si>
    <t>Kunststoffen, vormvaste grondstoffen op basis van synthetische vezels</t>
  </si>
  <si>
    <t>n6</t>
  </si>
  <si>
    <t>Kunststof met cellenstructuur</t>
  </si>
  <si>
    <t>n7</t>
  </si>
  <si>
    <t>Kunststof met wapening</t>
  </si>
  <si>
    <t>n8</t>
  </si>
  <si>
    <t>Producten van type n, hiervoor niet genoemd</t>
  </si>
  <si>
    <t>n9</t>
  </si>
  <si>
    <t>GLAS</t>
  </si>
  <si>
    <t>Doorzichtig glas</t>
  </si>
  <si>
    <t>o1</t>
  </si>
  <si>
    <t>Doorschijnend glas</t>
  </si>
  <si>
    <t>o2</t>
  </si>
  <si>
    <t>Opaak en opaal glas</t>
  </si>
  <si>
    <t>o3</t>
  </si>
  <si>
    <t>Gewapend glas</t>
  </si>
  <si>
    <t>o4</t>
  </si>
  <si>
    <t>Meervoudige beglazing</t>
  </si>
  <si>
    <t>o5</t>
  </si>
  <si>
    <t>Absorberend glas, reflecterend glas</t>
  </si>
  <si>
    <t>o6</t>
  </si>
  <si>
    <t>Spiegelglas, spionglas</t>
  </si>
  <si>
    <t>o7</t>
  </si>
  <si>
    <t>o8</t>
  </si>
  <si>
    <t>Grondstoffen van type o, hiervoor niet genoemd</t>
  </si>
  <si>
    <t>o9</t>
  </si>
  <si>
    <t>VULSTOFFEN</t>
  </si>
  <si>
    <t>p</t>
  </si>
  <si>
    <t>Natuurlijke aggregaten, natuurlijke vulstoffen</t>
  </si>
  <si>
    <t>p1</t>
  </si>
  <si>
    <t>Kunstmatige vulmiddelen</t>
  </si>
  <si>
    <t>p2</t>
  </si>
  <si>
    <t>Zware kunstmatige vulmiddelen</t>
  </si>
  <si>
    <t>Lichte kunstmatige vulmiddelen</t>
  </si>
  <si>
    <t>p3</t>
  </si>
  <si>
    <t>As</t>
  </si>
  <si>
    <t>p4</t>
  </si>
  <si>
    <t>Zaagmeel, schaafsel</t>
  </si>
  <si>
    <t>p5</t>
  </si>
  <si>
    <t>Poedermaterialen</t>
  </si>
  <si>
    <t>p6</t>
  </si>
  <si>
    <t>Vezels</t>
  </si>
  <si>
    <t>p7</t>
  </si>
  <si>
    <t>Grondstoffen van type p, hiervoor niet genoemd</t>
  </si>
  <si>
    <t>p9</t>
  </si>
  <si>
    <t>KALK EN CEMENT, BINDMIDDELEN, MORTELS</t>
  </si>
  <si>
    <t>q</t>
  </si>
  <si>
    <t>Kalk</t>
  </si>
  <si>
    <t>q1</t>
  </si>
  <si>
    <t>Cement</t>
  </si>
  <si>
    <t>q2</t>
  </si>
  <si>
    <t>Bastaard bindmiddel (kalk + cement)</t>
  </si>
  <si>
    <t>q3</t>
  </si>
  <si>
    <t>Mengsels, mortels en beton (voor verharding) op basis van cement en/of kalk (alle aggregaten)</t>
  </si>
  <si>
    <t>q4</t>
  </si>
  <si>
    <t xml:space="preserve">Mengsels, mortels en beton (voor verharding) op basis van cement en/of kalk, niet beschreven in q5, </t>
  </si>
  <si>
    <t>Mengsels, beton (voor verharding) op basis van cement en aggregaten voor kunststenen</t>
  </si>
  <si>
    <t>q5</t>
  </si>
  <si>
    <t>Mengsels, beton (voor verharding) op basis van cement voor cellenbeton</t>
  </si>
  <si>
    <t>q6</t>
  </si>
  <si>
    <t>Mengsels, beton (voor verharding) op basis van cement en lichte minerale aggregaten</t>
  </si>
  <si>
    <t>q7</t>
  </si>
  <si>
    <t>Mengsels, beton (voor verharding) op basis van cement en asbestvezels</t>
  </si>
  <si>
    <t>q9</t>
  </si>
  <si>
    <t>KLEI, GIPS, MAGNESIUM EN KUNSTSTOF BINDMIDDELEN</t>
  </si>
  <si>
    <t>r</t>
  </si>
  <si>
    <t>Klei</t>
  </si>
  <si>
    <t>r1</t>
  </si>
  <si>
    <t>Gips</t>
  </si>
  <si>
    <t>r2</t>
  </si>
  <si>
    <t>Magnesium</t>
  </si>
  <si>
    <t>r3</t>
  </si>
  <si>
    <t>Kunststofbindmiddelen</t>
  </si>
  <si>
    <t>r4</t>
  </si>
  <si>
    <t>Grondstoffen van type r, hiervoor niet genoemd</t>
  </si>
  <si>
    <t>r9</t>
  </si>
  <si>
    <t>BITUMEN</t>
  </si>
  <si>
    <t>s</t>
  </si>
  <si>
    <t>Bitumenbindmiddelen</t>
  </si>
  <si>
    <t>s1</t>
  </si>
  <si>
    <t>Mengsels, mortels (voor verharding) met bitumenbindmiddel (kleine aggregaten)</t>
  </si>
  <si>
    <t>s4</t>
  </si>
  <si>
    <t>Mengsels, beton (voor verharding) met bitumenbindmiddel (grote aggregaten)</t>
  </si>
  <si>
    <t>s5</t>
  </si>
  <si>
    <t>Grondstoffen van type s, hiervoor niet genoemd</t>
  </si>
  <si>
    <t>s9</t>
  </si>
  <si>
    <t>BEVESTIGINGSMIDDELEN, VOEGVULLINGEN</t>
  </si>
  <si>
    <t>t</t>
  </si>
  <si>
    <t>Lasstoffen</t>
  </si>
  <si>
    <t>t1</t>
  </si>
  <si>
    <t>Soldeersel</t>
  </si>
  <si>
    <t>t2</t>
  </si>
  <si>
    <t>Kleefstoffen, kleefbanden</t>
  </si>
  <si>
    <t>t3</t>
  </si>
  <si>
    <t>Voegspecie, vormvaste voegmiddelen</t>
  </si>
  <si>
    <t>t4</t>
  </si>
  <si>
    <t>Hechtingsmiddelen</t>
  </si>
  <si>
    <t>t6</t>
  </si>
  <si>
    <t>Bouwbeslag, hang- en sluitwerk</t>
  </si>
  <si>
    <t>t7</t>
  </si>
  <si>
    <t>Grondstoffen van type t, hiervoor niet genoemd</t>
  </si>
  <si>
    <t>t9</t>
  </si>
  <si>
    <t>BESCHERMENDE EN EIGENSCHAP-BEÏNVLOEDENDE MATERIALEN</t>
  </si>
  <si>
    <t>u</t>
  </si>
  <si>
    <t>Anti-corrosiematerialen, anti-corrosiebehandeIingen</t>
  </si>
  <si>
    <t>u1</t>
  </si>
  <si>
    <t>Toeslagstoffen</t>
  </si>
  <si>
    <t>u2</t>
  </si>
  <si>
    <t>Stoffen om specifieke aantastingen te weerstaan</t>
  </si>
  <si>
    <t>u3</t>
  </si>
  <si>
    <t>Brandbaarheid-reducerende middelen</t>
  </si>
  <si>
    <t>u4</t>
  </si>
  <si>
    <t>Oppervlakbehandelingsmiddelen</t>
  </si>
  <si>
    <t>u5</t>
  </si>
  <si>
    <t>Waterafstotende middelen</t>
  </si>
  <si>
    <t>u6</t>
  </si>
  <si>
    <t>Grondstoffen van type u, hiervoor niet genoemd</t>
  </si>
  <si>
    <t>u9</t>
  </si>
  <si>
    <t>VERVEN</t>
  </si>
  <si>
    <t>v</t>
  </si>
  <si>
    <t>Grondstoffen om af te werken vlak voor te bereiden, inclusief grondlagen</t>
  </si>
  <si>
    <t>v1</t>
  </si>
  <si>
    <t>Pigmenten, kleurstoffen</t>
  </si>
  <si>
    <t>v2</t>
  </si>
  <si>
    <t>Bindmiddelen, oplosmiddelen, verdunners</t>
  </si>
  <si>
    <t>v3</t>
  </si>
  <si>
    <t>Vernissen, lakken</t>
  </si>
  <si>
    <t>v4</t>
  </si>
  <si>
    <t>Verven op basis van olie en/of synthetische harsen</t>
  </si>
  <si>
    <t>v5</t>
  </si>
  <si>
    <t>Emulsieverven</t>
  </si>
  <si>
    <t>v6</t>
  </si>
  <si>
    <t>Waterverven</t>
  </si>
  <si>
    <t>v8</t>
  </si>
  <si>
    <t>Grondstoffen van type v, hiervoor niet genoemd</t>
  </si>
  <si>
    <t>v9</t>
  </si>
  <si>
    <t>HULPSTOFFEN</t>
  </si>
  <si>
    <t>w</t>
  </si>
  <si>
    <t>Roestverwijderende stoffen</t>
  </si>
  <si>
    <t>w1</t>
  </si>
  <si>
    <t>Brandstoffen</t>
  </si>
  <si>
    <t>w3</t>
  </si>
  <si>
    <t>w4</t>
  </si>
  <si>
    <t>Zuren, basen</t>
  </si>
  <si>
    <t>w5</t>
  </si>
  <si>
    <t>Meststoffen</t>
  </si>
  <si>
    <t>w6</t>
  </si>
  <si>
    <t>Reinigingsproducten</t>
  </si>
  <si>
    <t>w7</t>
  </si>
  <si>
    <t>Explosieven</t>
  </si>
  <si>
    <t>w8</t>
  </si>
  <si>
    <t>Materialen van type w, hiervoor niet genoemd</t>
  </si>
  <si>
    <t>w9</t>
  </si>
  <si>
    <t>x</t>
  </si>
  <si>
    <t>COMPOSIETEN</t>
  </si>
  <si>
    <t>y</t>
  </si>
  <si>
    <t>SUBSTANTIES</t>
  </si>
  <si>
    <t>z</t>
  </si>
  <si>
    <t>Substanties volgens fasetoestand</t>
  </si>
  <si>
    <t>z1</t>
  </si>
  <si>
    <t>Substanties volgens chemische samenstelling</t>
  </si>
  <si>
    <t>z2</t>
  </si>
  <si>
    <t>Substanties volgens oorsprong</t>
  </si>
  <si>
    <t>z3</t>
  </si>
  <si>
    <t>Grondstoffen van type z, hiervoor niet genoemd</t>
  </si>
  <si>
    <t>z9</t>
  </si>
  <si>
    <t>Positie &lt;pos3&gt;: Afkortingenlijst Object Category</t>
  </si>
  <si>
    <t>3.1.3 Family category code</t>
  </si>
  <si>
    <t>3.2.8 Afkortingen voor Dimension Styles</t>
  </si>
  <si>
    <t>3.6 Afkortingen voor View Templates</t>
  </si>
  <si>
    <t>Category Type</t>
  </si>
  <si>
    <t xml:space="preserve">(positie 3) </t>
  </si>
  <si>
    <t xml:space="preserve">Revit versie </t>
  </si>
  <si>
    <t>Dimensie</t>
  </si>
  <si>
    <t>Symbol</t>
  </si>
  <si>
    <t xml:space="preserve">meter </t>
  </si>
  <si>
    <t xml:space="preserve">m </t>
  </si>
  <si>
    <t>Tag</t>
  </si>
  <si>
    <t xml:space="preserve">decimeter </t>
  </si>
  <si>
    <t xml:space="preserve">dm </t>
  </si>
  <si>
    <t>Ceiling Plan</t>
  </si>
  <si>
    <t xml:space="preserve">rcp </t>
  </si>
  <si>
    <t>Profile</t>
  </si>
  <si>
    <t>PR</t>
  </si>
  <si>
    <t xml:space="preserve">centimeter </t>
  </si>
  <si>
    <t xml:space="preserve">cm </t>
  </si>
  <si>
    <t>Elevation</t>
  </si>
  <si>
    <t xml:space="preserve">el </t>
  </si>
  <si>
    <t>Annotation Label</t>
  </si>
  <si>
    <t xml:space="preserve">mm </t>
  </si>
  <si>
    <t>3D</t>
  </si>
  <si>
    <t>3d</t>
  </si>
  <si>
    <t xml:space="preserve">decimal gedrees </t>
  </si>
  <si>
    <t xml:space="preserve">deg </t>
  </si>
  <si>
    <t>Schedule</t>
  </si>
  <si>
    <t xml:space="preserve">sch </t>
  </si>
  <si>
    <t xml:space="preserve">Naam Category </t>
  </si>
  <si>
    <t xml:space="preserve">degrees minutes seconds </t>
  </si>
  <si>
    <t xml:space="preserve">dms </t>
  </si>
  <si>
    <t>Drafting View</t>
  </si>
  <si>
    <t xml:space="preserve">dr </t>
  </si>
  <si>
    <t>Adaptive Points</t>
  </si>
  <si>
    <t>ADP</t>
  </si>
  <si>
    <t xml:space="preserve">radians </t>
  </si>
  <si>
    <t xml:space="preserve">rad </t>
  </si>
  <si>
    <t>Legend</t>
  </si>
  <si>
    <t>le</t>
  </si>
  <si>
    <t>Air Systems</t>
  </si>
  <si>
    <t>AIRS</t>
  </si>
  <si>
    <t xml:space="preserve">rise/1000mm </t>
  </si>
  <si>
    <t xml:space="preserve">r </t>
  </si>
  <si>
    <t>Structural Floor Plan</t>
  </si>
  <si>
    <t>sfp</t>
  </si>
  <si>
    <t>AIR</t>
  </si>
  <si>
    <t xml:space="preserve">percentage </t>
  </si>
  <si>
    <t xml:space="preserve">pt </t>
  </si>
  <si>
    <t>Area Plan</t>
  </si>
  <si>
    <t>ap</t>
  </si>
  <si>
    <t>Alignment Station Label Sets</t>
  </si>
  <si>
    <t>ASLS</t>
  </si>
  <si>
    <t>Section</t>
  </si>
  <si>
    <t>sec</t>
  </si>
  <si>
    <t>Alignment Station Labels</t>
  </si>
  <si>
    <t>ASL</t>
  </si>
  <si>
    <t>Detail</t>
  </si>
  <si>
    <t>det</t>
  </si>
  <si>
    <t>Alignments</t>
  </si>
  <si>
    <t>AL</t>
  </si>
  <si>
    <t>Walkthrough</t>
  </si>
  <si>
    <t>wt</t>
  </si>
  <si>
    <t>Analysis Display Style</t>
  </si>
  <si>
    <t>ADS</t>
  </si>
  <si>
    <t>Rendering</t>
  </si>
  <si>
    <t>ren</t>
  </si>
  <si>
    <t>Analysis Results</t>
  </si>
  <si>
    <t>AR</t>
  </si>
  <si>
    <t>Analytic Spaces</t>
  </si>
  <si>
    <t>ANSP</t>
  </si>
  <si>
    <t>Analytic Surfaces</t>
  </si>
  <si>
    <t>ANSU</t>
  </si>
  <si>
    <t>Analytical Beams</t>
  </si>
  <si>
    <t>ANB</t>
  </si>
  <si>
    <t>Analytical Braces</t>
  </si>
  <si>
    <t>ANBR</t>
  </si>
  <si>
    <t>Analytical Columns</t>
  </si>
  <si>
    <t>ANCO</t>
  </si>
  <si>
    <t>Analytical Duct Segments</t>
  </si>
  <si>
    <t>ADUS</t>
  </si>
  <si>
    <t>Analytical Floors</t>
  </si>
  <si>
    <t>ANFL</t>
  </si>
  <si>
    <t>Analytical Foundation Slabs</t>
  </si>
  <si>
    <t>ANFS</t>
  </si>
  <si>
    <t>Analytical Isolated Foundations</t>
  </si>
  <si>
    <t>ANFI</t>
  </si>
  <si>
    <t>Analytical Links</t>
  </si>
  <si>
    <t>ANLK</t>
  </si>
  <si>
    <t>Analytical Members</t>
  </si>
  <si>
    <t>AME</t>
  </si>
  <si>
    <t>Analytical Nodes</t>
  </si>
  <si>
    <t>ANND</t>
  </si>
  <si>
    <t>Analytical Openings</t>
  </si>
  <si>
    <t>ANOP</t>
  </si>
  <si>
    <t>Analytical Panels</t>
  </si>
  <si>
    <t>ANPA</t>
  </si>
  <si>
    <t>Analytical Pipe Connections</t>
  </si>
  <si>
    <t>ANPC</t>
  </si>
  <si>
    <t>Analytical Pipe Segments</t>
  </si>
  <si>
    <t>PIAS</t>
  </si>
  <si>
    <t>Analytical Wall Foundations</t>
  </si>
  <si>
    <t>ANFWA</t>
  </si>
  <si>
    <t>Analytical Walls</t>
  </si>
  <si>
    <t>ANWA</t>
  </si>
  <si>
    <t>Annotation Crop Boundary</t>
  </si>
  <si>
    <t>AC</t>
  </si>
  <si>
    <t>Area Loads</t>
  </si>
  <si>
    <t>SLA</t>
  </si>
  <si>
    <t>Areas</t>
  </si>
  <si>
    <t>AREA</t>
  </si>
  <si>
    <t>Assemblies</t>
  </si>
  <si>
    <t>ASS</t>
  </si>
  <si>
    <t>Audio Visual Devices</t>
  </si>
  <si>
    <t>AVD</t>
  </si>
  <si>
    <t>Baluster Rail</t>
  </si>
  <si>
    <t>BALRAI</t>
  </si>
  <si>
    <t>Bearings</t>
  </si>
  <si>
    <t>BEA</t>
  </si>
  <si>
    <t>Bottom Chord</t>
  </si>
  <si>
    <t>TRBC</t>
  </si>
  <si>
    <t>Boundary Conditions</t>
  </si>
  <si>
    <t>BC</t>
  </si>
  <si>
    <t>Brace in Plan View Symbols</t>
  </si>
  <si>
    <t>SBPR</t>
  </si>
  <si>
    <t>Bridge Abutments</t>
  </si>
  <si>
    <t>BRAB</t>
  </si>
  <si>
    <t>Bridge Cables</t>
  </si>
  <si>
    <t>BRCA</t>
  </si>
  <si>
    <t>Bridge Decks</t>
  </si>
  <si>
    <t>BRDE</t>
  </si>
  <si>
    <t>Bridge Framing</t>
  </si>
  <si>
    <t>BRF</t>
  </si>
  <si>
    <t>Bridge Piers</t>
  </si>
  <si>
    <t>BRPI</t>
  </si>
  <si>
    <t>Building Type Settings</t>
  </si>
  <si>
    <t>BTS</t>
  </si>
  <si>
    <t>Cable Tray Fittings</t>
  </si>
  <si>
    <t>CTF</t>
  </si>
  <si>
    <t>Cable Tray Run</t>
  </si>
  <si>
    <t>CTR</t>
  </si>
  <si>
    <t>Cable Trays</t>
  </si>
  <si>
    <t>CT</t>
  </si>
  <si>
    <t>Cable Types</t>
  </si>
  <si>
    <t>CABLE</t>
  </si>
  <si>
    <t>Callout Boundary</t>
  </si>
  <si>
    <t>CAB</t>
  </si>
  <si>
    <t>Callouts</t>
  </si>
  <si>
    <t>CA</t>
  </si>
  <si>
    <t>Cameras</t>
  </si>
  <si>
    <t>CL</t>
  </si>
  <si>
    <t>Casework</t>
  </si>
  <si>
    <t>CASE</t>
  </si>
  <si>
    <t>Ceilings</t>
  </si>
  <si>
    <t>CEI</t>
  </si>
  <si>
    <t>Color Fill Legends</t>
  </si>
  <si>
    <t>CFL</t>
  </si>
  <si>
    <t>Columns</t>
  </si>
  <si>
    <t>COL</t>
  </si>
  <si>
    <t>Communication Devices</t>
  </si>
  <si>
    <t>COM</t>
  </si>
  <si>
    <t>Conduit Fittings</t>
  </si>
  <si>
    <t>COF</t>
  </si>
  <si>
    <t>Conduit Run</t>
  </si>
  <si>
    <t>COR</t>
  </si>
  <si>
    <t>Conduits</t>
  </si>
  <si>
    <t>CO</t>
  </si>
  <si>
    <t>Contour Labels</t>
  </si>
  <si>
    <t>CONL</t>
  </si>
  <si>
    <t>Coordination Model</t>
  </si>
  <si>
    <t>COMO</t>
  </si>
  <si>
    <t>Crop Boundaries</t>
  </si>
  <si>
    <t>CROPB</t>
  </si>
  <si>
    <t>Curtain Grids</t>
  </si>
  <si>
    <t>CWG</t>
  </si>
  <si>
    <t>Curtain Panels</t>
  </si>
  <si>
    <t>CWP</t>
  </si>
  <si>
    <t>Curtain Systems</t>
  </si>
  <si>
    <t>CS</t>
  </si>
  <si>
    <t>Curtain Wall Mullions</t>
  </si>
  <si>
    <t>CWM</t>
  </si>
  <si>
    <t>Data Devices</t>
  </si>
  <si>
    <t>DD</t>
  </si>
  <si>
    <t>Data Exchanges</t>
  </si>
  <si>
    <t>DE</t>
  </si>
  <si>
    <t>Detail Items</t>
  </si>
  <si>
    <t>DI</t>
  </si>
  <si>
    <t>Diagonal Web</t>
  </si>
  <si>
    <t>TRDW</t>
  </si>
  <si>
    <t>Dimensions</t>
  </si>
  <si>
    <t>DIM</t>
  </si>
  <si>
    <t>Displacement Path</t>
  </si>
  <si>
    <t>DP</t>
  </si>
  <si>
    <t>Duct Accessories</t>
  </si>
  <si>
    <t>DUA</t>
  </si>
  <si>
    <t>Duct Color Fill</t>
  </si>
  <si>
    <t>DCF</t>
  </si>
  <si>
    <t>Duct Color Fill Legends</t>
  </si>
  <si>
    <t>DCFL</t>
  </si>
  <si>
    <t>Duct Fitting Insulations</t>
  </si>
  <si>
    <t>DUFI</t>
  </si>
  <si>
    <t>Duct Fitting Lining</t>
  </si>
  <si>
    <t>DUFL</t>
  </si>
  <si>
    <t>Duct Fittings</t>
  </si>
  <si>
    <t>DUF</t>
  </si>
  <si>
    <t>Duct Insulations</t>
  </si>
  <si>
    <t>DUI</t>
  </si>
  <si>
    <t>Duct Linings</t>
  </si>
  <si>
    <t>DUL</t>
  </si>
  <si>
    <t>Duct Placeholders</t>
  </si>
  <si>
    <t>DUP</t>
  </si>
  <si>
    <t>Duct Systems</t>
  </si>
  <si>
    <t>DUS</t>
  </si>
  <si>
    <t>Ducts</t>
  </si>
  <si>
    <t>DU</t>
  </si>
  <si>
    <t>Electrical Analytical Bus</t>
  </si>
  <si>
    <t>ELANB</t>
  </si>
  <si>
    <t>Electrical Analytical Load Set</t>
  </si>
  <si>
    <t>EALS</t>
  </si>
  <si>
    <t>Electrical Analytical Loads</t>
  </si>
  <si>
    <t>EAL</t>
  </si>
  <si>
    <t>Electrical Analytical Power Source</t>
  </si>
  <si>
    <t>EAPS</t>
  </si>
  <si>
    <t>Electrical Analytical Transfer Switch</t>
  </si>
  <si>
    <t>ELANTS</t>
  </si>
  <si>
    <t>Electrical Analytical Transformer</t>
  </si>
  <si>
    <t>EAT</t>
  </si>
  <si>
    <t>Electrical Circuit</t>
  </si>
  <si>
    <t>EC</t>
  </si>
  <si>
    <t>Electrical Equipment</t>
  </si>
  <si>
    <t>EE</t>
  </si>
  <si>
    <t>Electrical Fixtures</t>
  </si>
  <si>
    <t>EF</t>
  </si>
  <si>
    <t>Electrical Load Areas</t>
  </si>
  <si>
    <t>ELLA</t>
  </si>
  <si>
    <t>Electrical Spare/Space Circuits</t>
  </si>
  <si>
    <t>EIC</t>
  </si>
  <si>
    <t>Electrical Voltage</t>
  </si>
  <si>
    <t>ELVOL</t>
  </si>
  <si>
    <t>Elevation Marks</t>
  </si>
  <si>
    <t>ELM</t>
  </si>
  <si>
    <t>Elevations</t>
  </si>
  <si>
    <t>EL</t>
  </si>
  <si>
    <t>Entourage</t>
  </si>
  <si>
    <t>EN</t>
  </si>
  <si>
    <t>Expansion Joints</t>
  </si>
  <si>
    <t>EJ</t>
  </si>
  <si>
    <t>Fabrication Parts</t>
  </si>
  <si>
    <t>FABP</t>
  </si>
  <si>
    <t>Filled region</t>
  </si>
  <si>
    <t>Fire Alarm Devices</t>
  </si>
  <si>
    <t>FAD</t>
  </si>
  <si>
    <t>Fire Protection</t>
  </si>
  <si>
    <t>FP</t>
  </si>
  <si>
    <t>Flex Duct Insulations</t>
  </si>
  <si>
    <t>FDUI</t>
  </si>
  <si>
    <t>Flex Ducts</t>
  </si>
  <si>
    <t>FDU</t>
  </si>
  <si>
    <t>Flex Pipe Insulations</t>
  </si>
  <si>
    <t>FPII</t>
  </si>
  <si>
    <t>Flex Pipes</t>
  </si>
  <si>
    <t>FPI</t>
  </si>
  <si>
    <t>Floors</t>
  </si>
  <si>
    <t>FL</t>
  </si>
  <si>
    <t>Food Service Equipment</t>
  </si>
  <si>
    <t>FSE</t>
  </si>
  <si>
    <t>Furniture</t>
  </si>
  <si>
    <t>FU</t>
  </si>
  <si>
    <t>Furniture Systems</t>
  </si>
  <si>
    <t>FUS</t>
  </si>
  <si>
    <t>Generic Annotations</t>
  </si>
  <si>
    <t>Generic Models</t>
  </si>
  <si>
    <t>GM</t>
  </si>
  <si>
    <t>Grids</t>
  </si>
  <si>
    <t>GRD</t>
  </si>
  <si>
    <t>Guide Grid</t>
  </si>
  <si>
    <t>GG</t>
  </si>
  <si>
    <t>Hardscape</t>
  </si>
  <si>
    <t>HS</t>
  </si>
  <si>
    <t>HVAC Zones</t>
  </si>
  <si>
    <t>ZONE</t>
  </si>
  <si>
    <t>Imports in Families</t>
  </si>
  <si>
    <t>IMP</t>
  </si>
  <si>
    <t>Levels</t>
  </si>
  <si>
    <t>LVL</t>
  </si>
  <si>
    <t>Lighting Devices</t>
  </si>
  <si>
    <t>LD</t>
  </si>
  <si>
    <t>Lighting Fixtures</t>
  </si>
  <si>
    <t>LF</t>
  </si>
  <si>
    <t>Lines</t>
  </si>
  <si>
    <t>LI</t>
  </si>
  <si>
    <t>Masking Region</t>
  </si>
  <si>
    <t>MR</t>
  </si>
  <si>
    <t>Mass</t>
  </si>
  <si>
    <t>MA</t>
  </si>
  <si>
    <t>Mass Exterior Wall</t>
  </si>
  <si>
    <t>MAWAE</t>
  </si>
  <si>
    <t>Mass Floor</t>
  </si>
  <si>
    <t>MAFL</t>
  </si>
  <si>
    <t>Mass Floors</t>
  </si>
  <si>
    <t>MASF</t>
  </si>
  <si>
    <t>Mass Glazing</t>
  </si>
  <si>
    <t>MAGL</t>
  </si>
  <si>
    <t>Mass Wall</t>
  </si>
  <si>
    <t>MAWA</t>
  </si>
  <si>
    <t>Massing</t>
  </si>
  <si>
    <t>Matchline</t>
  </si>
  <si>
    <t>MATCH</t>
  </si>
  <si>
    <t>Materials</t>
  </si>
  <si>
    <t>MAT</t>
  </si>
  <si>
    <t>Mechanical Control Devices</t>
  </si>
  <si>
    <t>MCD</t>
  </si>
  <si>
    <t>Mechanical Equipment</t>
  </si>
  <si>
    <t>ME</t>
  </si>
  <si>
    <t>Mechanical Equipment Set Boundary Lines</t>
  </si>
  <si>
    <t>MESBL</t>
  </si>
  <si>
    <t>Mechanical Equipment Sets</t>
  </si>
  <si>
    <t>MES</t>
  </si>
  <si>
    <t>Medical Equipment</t>
  </si>
  <si>
    <t>MEDE</t>
  </si>
  <si>
    <t>MEP Ancillary Framing</t>
  </si>
  <si>
    <t>AF</t>
  </si>
  <si>
    <t>MEP Fabrication Containment</t>
  </si>
  <si>
    <t>FABCO</t>
  </si>
  <si>
    <t>MEP Fabrication Ductwork</t>
  </si>
  <si>
    <t>FABDU</t>
  </si>
  <si>
    <t>MEP Fabrication Ductwork Lining</t>
  </si>
  <si>
    <t>FABDUL</t>
  </si>
  <si>
    <t>MEP Fabrication Ductwork Stiffeners</t>
  </si>
  <si>
    <t>FABDUS</t>
  </si>
  <si>
    <t>MEP Fabrication Hangers</t>
  </si>
  <si>
    <t>FABHA</t>
  </si>
  <si>
    <t>MEP Fabrication Pipework</t>
  </si>
  <si>
    <t>FABPI</t>
  </si>
  <si>
    <t>Model Groups</t>
  </si>
  <si>
    <t>MG</t>
  </si>
  <si>
    <t>Model Text</t>
  </si>
  <si>
    <t>MT</t>
  </si>
  <si>
    <t>Multistory Stairs</t>
  </si>
  <si>
    <t>STRMS</t>
  </si>
  <si>
    <t>Nurse Call Devices</t>
  </si>
  <si>
    <t>NCD</t>
  </si>
  <si>
    <t>Pads</t>
  </si>
  <si>
    <t>PAD</t>
  </si>
  <si>
    <t>Panel Schedule Graphics</t>
  </si>
  <si>
    <t>PSG</t>
  </si>
  <si>
    <t>Panel Schedules</t>
  </si>
  <si>
    <t>PS</t>
  </si>
  <si>
    <t>Parking</t>
  </si>
  <si>
    <t>PA</t>
  </si>
  <si>
    <t>Parts</t>
  </si>
  <si>
    <t>PART</t>
  </si>
  <si>
    <t>Pipe Accessories</t>
  </si>
  <si>
    <t>PIA</t>
  </si>
  <si>
    <t>Pipe Color Fill</t>
  </si>
  <si>
    <t>PICF</t>
  </si>
  <si>
    <t>Pipe Color Fill Legends</t>
  </si>
  <si>
    <t>PICFL</t>
  </si>
  <si>
    <t>Pipe Connections</t>
  </si>
  <si>
    <t>PICO</t>
  </si>
  <si>
    <t>Pipe Fitting Insulation</t>
  </si>
  <si>
    <t>PIFI</t>
  </si>
  <si>
    <t>Pipe Fittings</t>
  </si>
  <si>
    <t>PIF</t>
  </si>
  <si>
    <t>Pipe Insulations</t>
  </si>
  <si>
    <t>PII</t>
  </si>
  <si>
    <t>Pipe Placeholders</t>
  </si>
  <si>
    <t>PIP</t>
  </si>
  <si>
    <t>Pipe Segments</t>
  </si>
  <si>
    <t>PISG</t>
  </si>
  <si>
    <t>Pipes</t>
  </si>
  <si>
    <t>PI</t>
  </si>
  <si>
    <t>Piping Systems</t>
  </si>
  <si>
    <t>PIS</t>
  </si>
  <si>
    <t>Plan Region</t>
  </si>
  <si>
    <t>PLRE</t>
  </si>
  <si>
    <t>Planting</t>
  </si>
  <si>
    <t>PL</t>
  </si>
  <si>
    <t>Plumbing Equipment</t>
  </si>
  <si>
    <t>PE</t>
  </si>
  <si>
    <t>Plumbing Fixtures</t>
  </si>
  <si>
    <t>PF</t>
  </si>
  <si>
    <t>Point Clouds</t>
  </si>
  <si>
    <t>PNTC</t>
  </si>
  <si>
    <t>Point Loads</t>
  </si>
  <si>
    <t>SLP</t>
  </si>
  <si>
    <t>Profile Families</t>
  </si>
  <si>
    <t>Profiles</t>
  </si>
  <si>
    <t>Project Information</t>
  </si>
  <si>
    <t>PROJ</t>
  </si>
  <si>
    <t>Property Line Segments</t>
  </si>
  <si>
    <t>PRLS</t>
  </si>
  <si>
    <t>Railings</t>
  </si>
  <si>
    <t>RAI</t>
  </si>
  <si>
    <t>Ramps</t>
  </si>
  <si>
    <t>RA</t>
  </si>
  <si>
    <t>Raster Images</t>
  </si>
  <si>
    <t>RI</t>
  </si>
  <si>
    <t>Rebar Cover References</t>
  </si>
  <si>
    <t>RC</t>
  </si>
  <si>
    <t>Rebar Set Toggle</t>
  </si>
  <si>
    <t>SRST</t>
  </si>
  <si>
    <t>Rebar Shape</t>
  </si>
  <si>
    <t>RE</t>
  </si>
  <si>
    <t>Reference Lines</t>
  </si>
  <si>
    <t>RFL</t>
  </si>
  <si>
    <t>Reference Planes</t>
  </si>
  <si>
    <t>RFPL</t>
  </si>
  <si>
    <t>Reference Points</t>
  </si>
  <si>
    <t>RFPT</t>
  </si>
  <si>
    <t>Render Regions</t>
  </si>
  <si>
    <t>RR</t>
  </si>
  <si>
    <t>Revision Clouds</t>
  </si>
  <si>
    <t>REV</t>
  </si>
  <si>
    <t>Roads</t>
  </si>
  <si>
    <t>ROAD</t>
  </si>
  <si>
    <t>Roof Soffits</t>
  </si>
  <si>
    <t>ROSO</t>
  </si>
  <si>
    <t>Roofs</t>
  </si>
  <si>
    <t>RO</t>
  </si>
  <si>
    <t>Rooms</t>
  </si>
  <si>
    <t>ROOM</t>
  </si>
  <si>
    <t>Routing Preferences</t>
  </si>
  <si>
    <t>RP</t>
  </si>
  <si>
    <t>Rvt Links</t>
  </si>
  <si>
    <t>RVT</t>
  </si>
  <si>
    <t>Schedule Graphics</t>
  </si>
  <si>
    <t>SCHEG</t>
  </si>
  <si>
    <t>Schedules</t>
  </si>
  <si>
    <t>SCHE</t>
  </si>
  <si>
    <t>Scope Boxes</t>
  </si>
  <si>
    <t>SCPE</t>
  </si>
  <si>
    <t>Section Boxes</t>
  </si>
  <si>
    <t>SECB</t>
  </si>
  <si>
    <t>Section Line</t>
  </si>
  <si>
    <t>SECL</t>
  </si>
  <si>
    <t>Section Marks</t>
  </si>
  <si>
    <t>SM</t>
  </si>
  <si>
    <t>Sections</t>
  </si>
  <si>
    <t>SEC</t>
  </si>
  <si>
    <t>Security Devices</t>
  </si>
  <si>
    <t>SD</t>
  </si>
  <si>
    <t>Shaft Opening</t>
  </si>
  <si>
    <t>SHFT</t>
  </si>
  <si>
    <t>Sheet Collections</t>
  </si>
  <si>
    <t>SHEC</t>
  </si>
  <si>
    <t>Sheets</t>
  </si>
  <si>
    <t>SHE</t>
  </si>
  <si>
    <t>Signage</t>
  </si>
  <si>
    <t>SIGN</t>
  </si>
  <si>
    <t>Site</t>
  </si>
  <si>
    <t>SI</t>
  </si>
  <si>
    <t>Site Surface</t>
  </si>
  <si>
    <t>SISU</t>
  </si>
  <si>
    <t>Slab Edges</t>
  </si>
  <si>
    <t>SLED</t>
  </si>
  <si>
    <t>Space Type Settings</t>
  </si>
  <si>
    <t>SPCETS</t>
  </si>
  <si>
    <t>Spaces</t>
  </si>
  <si>
    <t>SPCE</t>
  </si>
  <si>
    <t>Specialty Equipment</t>
  </si>
  <si>
    <t>SE</t>
  </si>
  <si>
    <t>Spot Coordinates</t>
  </si>
  <si>
    <t>SPCO</t>
  </si>
  <si>
    <t>Spot Elevation Symbols</t>
  </si>
  <si>
    <t>SPES</t>
  </si>
  <si>
    <t>Spot Elevations</t>
  </si>
  <si>
    <t>SPEL</t>
  </si>
  <si>
    <t>Spot Slopes</t>
  </si>
  <si>
    <t>SPSL</t>
  </si>
  <si>
    <t>Sprinklers</t>
  </si>
  <si>
    <t>SP</t>
  </si>
  <si>
    <t>Stacked Walls</t>
  </si>
  <si>
    <t>WAST</t>
  </si>
  <si>
    <t>Stair Paths</t>
  </si>
  <si>
    <t>STRPA</t>
  </si>
  <si>
    <t>Stairs</t>
  </si>
  <si>
    <t>STR</t>
  </si>
  <si>
    <t>Stringers</t>
  </si>
  <si>
    <t>STRST</t>
  </si>
  <si>
    <t>Structural Area Reinforcement</t>
  </si>
  <si>
    <t>SAR</t>
  </si>
  <si>
    <t>Structural Beam Systems</t>
  </si>
  <si>
    <t>SBS</t>
  </si>
  <si>
    <t>Structural Columns</t>
  </si>
  <si>
    <t>SCO</t>
  </si>
  <si>
    <t>Structural Connection Handlers</t>
  </si>
  <si>
    <t>SCONH</t>
  </si>
  <si>
    <t>Structural Connections</t>
  </si>
  <si>
    <t>SCON</t>
  </si>
  <si>
    <t>Structural Fabric Areas</t>
  </si>
  <si>
    <t>SFA</t>
  </si>
  <si>
    <t>Structural Fabric Reinforcement</t>
  </si>
  <si>
    <t>SFR</t>
  </si>
  <si>
    <t>Structural Foundations</t>
  </si>
  <si>
    <t>SFO</t>
  </si>
  <si>
    <t>SF</t>
  </si>
  <si>
    <t>Structural Internal Loads</t>
  </si>
  <si>
    <t>SIL</t>
  </si>
  <si>
    <t>Structural Load Cases</t>
  </si>
  <si>
    <t>SLC</t>
  </si>
  <si>
    <t>Structural Loads</t>
  </si>
  <si>
    <t>SL</t>
  </si>
  <si>
    <t>Structural Loads - Line Loads</t>
  </si>
  <si>
    <t>SLL</t>
  </si>
  <si>
    <t>Structural Path Reinforcement</t>
  </si>
  <si>
    <t>SPR</t>
  </si>
  <si>
    <t>Structural Rebar</t>
  </si>
  <si>
    <t>SR</t>
  </si>
  <si>
    <t>Structural Rebar Bending Details</t>
  </si>
  <si>
    <t>SRBD</t>
  </si>
  <si>
    <t>Structural Rebar Couplers</t>
  </si>
  <si>
    <t>SRC</t>
  </si>
  <si>
    <t>Structural Stiffeners</t>
  </si>
  <si>
    <t>SSF</t>
  </si>
  <si>
    <t>Structural Tendons</t>
  </si>
  <si>
    <t>STEN</t>
  </si>
  <si>
    <t>Structural Trusses</t>
  </si>
  <si>
    <t>ST</t>
  </si>
  <si>
    <t>Supports</t>
  </si>
  <si>
    <t>STRSU</t>
  </si>
  <si>
    <t>Switch System</t>
  </si>
  <si>
    <t>SS</t>
  </si>
  <si>
    <t>System-Zones</t>
  </si>
  <si>
    <t>SYZO</t>
  </si>
  <si>
    <t>Tags</t>
  </si>
  <si>
    <t>Telephone Devices</t>
  </si>
  <si>
    <t>TD</t>
  </si>
  <si>
    <t>Temporary Structures</t>
  </si>
  <si>
    <t>TEMPS</t>
  </si>
  <si>
    <t>Terminations</t>
  </si>
  <si>
    <t>STRTE</t>
  </si>
  <si>
    <t>Text Notes</t>
  </si>
  <si>
    <t>TXT</t>
  </si>
  <si>
    <t>Title Blocks</t>
  </si>
  <si>
    <t>TB</t>
  </si>
  <si>
    <t>Top Chord</t>
  </si>
  <si>
    <t>TRTC</t>
  </si>
  <si>
    <t>Top Rails</t>
  </si>
  <si>
    <t>RAIT</t>
  </si>
  <si>
    <t>Topography</t>
  </si>
  <si>
    <t>TOPO</t>
  </si>
  <si>
    <t>Toposolid</t>
  </si>
  <si>
    <t>TOPS</t>
  </si>
  <si>
    <t>Treads/Risers</t>
  </si>
  <si>
    <t>STRTR</t>
  </si>
  <si>
    <t>Truss</t>
  </si>
  <si>
    <t>TR</t>
  </si>
  <si>
    <t>Vertical Circulation</t>
  </si>
  <si>
    <t>VC</t>
  </si>
  <si>
    <t>Vertical Web</t>
  </si>
  <si>
    <t>TRVW</t>
  </si>
  <si>
    <t>Vibration Management</t>
  </si>
  <si>
    <t>VM</t>
  </si>
  <si>
    <t>View Reference</t>
  </si>
  <si>
    <t>VR</t>
  </si>
  <si>
    <t>View References</t>
  </si>
  <si>
    <t>RV</t>
  </si>
  <si>
    <t>Viewports</t>
  </si>
  <si>
    <t>VP</t>
  </si>
  <si>
    <t>Views</t>
  </si>
  <si>
    <t>VIEW</t>
  </si>
  <si>
    <t>Walls</t>
  </si>
  <si>
    <t>Water Loops</t>
  </si>
  <si>
    <t>WL</t>
  </si>
  <si>
    <t>Windows</t>
  </si>
  <si>
    <t>WIN</t>
  </si>
  <si>
    <t>Wire Insulations</t>
  </si>
  <si>
    <t>WIREIN</t>
  </si>
  <si>
    <t>Wire Materials</t>
  </si>
  <si>
    <t>WIREMAT</t>
  </si>
  <si>
    <t>Wires</t>
  </si>
  <si>
    <t>WIRE</t>
  </si>
  <si>
    <t>Zone Equipment</t>
  </si>
  <si>
    <t>ZONEE</t>
  </si>
  <si>
    <t>tbv Tag Families</t>
  </si>
  <si>
    <t xml:space="preserve">Positie &lt;pos4&gt;: Plaatsing van de familie, diverse tabellen </t>
  </si>
  <si>
    <t>3.1.3 TAG category code</t>
  </si>
  <si>
    <t>3.1.3 SYMBOL / LABEL category code</t>
  </si>
  <si>
    <t>3.1.4 Coderingen plaatsingswijze &lt;pos4&gt;</t>
  </si>
  <si>
    <t>3.2.1 Types binnen Loadable Families &lt;pos4&gt;</t>
  </si>
  <si>
    <t>3.2.2. Afkortingen voor Profile Families</t>
  </si>
  <si>
    <t>3.2.8 Types Dimension Style</t>
  </si>
  <si>
    <t>3.7 View Filter Rules</t>
  </si>
  <si>
    <t>Pos &lt;4&gt;</t>
  </si>
  <si>
    <t>Naam Category  bij SYMBOL</t>
  </si>
  <si>
    <t xml:space="preserve">Parameter </t>
  </si>
  <si>
    <t xml:space="preserve">Type </t>
  </si>
  <si>
    <t xml:space="preserve">Group </t>
  </si>
  <si>
    <t>Type Profile</t>
  </si>
  <si>
    <t>Afkorting </t>
  </si>
  <si>
    <t>Analytical Duct Segment Tags</t>
  </si>
  <si>
    <t>UNhosted </t>
  </si>
  <si>
    <t xml:space="preserve">NLRS_C_lengte </t>
  </si>
  <si>
    <t xml:space="preserve">Length </t>
  </si>
  <si>
    <t xml:space="preserve">Dimensions </t>
  </si>
  <si>
    <t>GEN</t>
  </si>
  <si>
    <t>continuous </t>
  </si>
  <si>
    <t>c </t>
  </si>
  <si>
    <t>MEP Ancillary Framing Tags</t>
  </si>
  <si>
    <t>Multi-Rebar Annotations</t>
  </si>
  <si>
    <t>WPB</t>
  </si>
  <si>
    <t xml:space="preserve">NLRS_C_breedte </t>
  </si>
  <si>
    <t>Profile - Fasia</t>
  </si>
  <si>
    <t>FA</t>
  </si>
  <si>
    <t>Baseline</t>
  </si>
  <si>
    <t>b </t>
  </si>
  <si>
    <t>Groter dan: Is greater than en is greater than or equal to</t>
  </si>
  <si>
    <t>02</t>
  </si>
  <si>
    <t>Air Terminal Tags</t>
  </si>
  <si>
    <t>Structural Area Reinforcement Symbols</t>
  </si>
  <si>
    <t>Face Based </t>
  </si>
  <si>
    <t>FB</t>
  </si>
  <si>
    <t xml:space="preserve">NLRS_C_hoogte </t>
  </si>
  <si>
    <t>Profile - Gutter</t>
  </si>
  <si>
    <t>GU</t>
  </si>
  <si>
    <t>Ordinate</t>
  </si>
  <si>
    <t>Bevat niet: does not equal, does not contain, does not begin with en does not end with</t>
  </si>
  <si>
    <t>03</t>
  </si>
  <si>
    <t>Alignment Tags</t>
  </si>
  <si>
    <t>Connection Symbols</t>
  </si>
  <si>
    <t>Ceiling Based </t>
  </si>
  <si>
    <t>CB</t>
  </si>
  <si>
    <t xml:space="preserve">NLRS_C_dikte </t>
  </si>
  <si>
    <t>dk</t>
  </si>
  <si>
    <t>Profile - Hosted</t>
  </si>
  <si>
    <t>HO</t>
  </si>
  <si>
    <t>Kleinder dan: is less then of is less then or equal to</t>
  </si>
  <si>
    <t>04</t>
  </si>
  <si>
    <t>Anchor Tags</t>
  </si>
  <si>
    <t>AN</t>
  </si>
  <si>
    <t>Span Direction Symbol</t>
  </si>
  <si>
    <t>SDS</t>
  </si>
  <si>
    <t>FLoor Based </t>
  </si>
  <si>
    <t>FLB</t>
  </si>
  <si>
    <t xml:space="preserve">NLRS_C_diepte </t>
  </si>
  <si>
    <t>Profile - Mullion</t>
  </si>
  <si>
    <t>MU</t>
  </si>
  <si>
    <t>Selectief bereik</t>
  </si>
  <si>
    <t>05</t>
  </si>
  <si>
    <t>Analytical Beam Tags</t>
  </si>
  <si>
    <t>Structural Fabric Reinforcement Symbols</t>
  </si>
  <si>
    <t>Roof Based </t>
  </si>
  <si>
    <t>RB</t>
  </si>
  <si>
    <t xml:space="preserve">NLRS_C_diameter </t>
  </si>
  <si>
    <t>di</t>
  </si>
  <si>
    <t>Profile - Railing</t>
  </si>
  <si>
    <t>Analytical Brace Tags</t>
  </si>
  <si>
    <t>Foundation Span Direction Symbol</t>
  </si>
  <si>
    <t>SFSD</t>
  </si>
  <si>
    <t xml:space="preserve">NLRS_C_radius </t>
  </si>
  <si>
    <t>Profile - Reveal</t>
  </si>
  <si>
    <t>Analytical Column Tags</t>
  </si>
  <si>
    <t>Slopes Symbols</t>
  </si>
  <si>
    <t>SLOPE</t>
  </si>
  <si>
    <t>Adaptive Component </t>
  </si>
  <si>
    <t>Profile - Slab Edge</t>
  </si>
  <si>
    <t>Analytical Isolated Foundation Tags</t>
  </si>
  <si>
    <t>Structural Path Reinforcement Symbols</t>
  </si>
  <si>
    <t>Two Level Based </t>
  </si>
  <si>
    <t>TLB</t>
  </si>
  <si>
    <t>Profile - Metal Deck</t>
  </si>
  <si>
    <t>MD</t>
  </si>
  <si>
    <t>Analytical Floor Tags</t>
  </si>
  <si>
    <t>Level Based </t>
  </si>
  <si>
    <t>LB</t>
  </si>
  <si>
    <t>Profile - Stair Nosing</t>
  </si>
  <si>
    <t>SN</t>
  </si>
  <si>
    <t>Analytical Slab Foundation Tags</t>
  </si>
  <si>
    <t>LIB</t>
  </si>
  <si>
    <t>Profile - Stair Riser</t>
  </si>
  <si>
    <t>Analytical Wall Foundation Tags</t>
  </si>
  <si>
    <t>Naam Category  bij LABEL</t>
  </si>
  <si>
    <t>Pattern Based </t>
  </si>
  <si>
    <t>PB</t>
  </si>
  <si>
    <t>Profile - Stair Support</t>
  </si>
  <si>
    <t>Analytical Link Tags</t>
  </si>
  <si>
    <t>Callout Heads</t>
  </si>
  <si>
    <t>CAH</t>
  </si>
  <si>
    <t>Profile - Stair Tread</t>
  </si>
  <si>
    <t>Analytical Member Tags</t>
  </si>
  <si>
    <t>ANME</t>
  </si>
  <si>
    <t>Profile - Wall Foundation</t>
  </si>
  <si>
    <t>WF</t>
  </si>
  <si>
    <t>Analytical Node Tags</t>
  </si>
  <si>
    <t>Level Heads</t>
  </si>
  <si>
    <t>LH</t>
  </si>
  <si>
    <t>Profile - Wall Sweep</t>
  </si>
  <si>
    <t>WS</t>
  </si>
  <si>
    <t>Analytical Opening Tags</t>
  </si>
  <si>
    <t>View Titles</t>
  </si>
  <si>
    <t>VT</t>
  </si>
  <si>
    <t>Analytical Panel Tags</t>
  </si>
  <si>
    <t>Analytical Wall Tags</t>
  </si>
  <si>
    <t>Approach Slab Tags</t>
  </si>
  <si>
    <t>APSL</t>
  </si>
  <si>
    <t>Area Tags</t>
  </si>
  <si>
    <t>Assembly Tags</t>
  </si>
  <si>
    <t>Bridge Cross Bracing Tags</t>
  </si>
  <si>
    <t>BCB</t>
  </si>
  <si>
    <t>Bearing Tags</t>
  </si>
  <si>
    <t>Bolt Tags</t>
  </si>
  <si>
    <t>BO</t>
  </si>
  <si>
    <t>Bridge Cable Tags</t>
  </si>
  <si>
    <t>Bridge Deck Tags</t>
  </si>
  <si>
    <t>Bridge Framing Tags</t>
  </si>
  <si>
    <t>Bridge Truss Tags</t>
  </si>
  <si>
    <t>BRTR</t>
  </si>
  <si>
    <t>Casework Tags</t>
  </si>
  <si>
    <t>Ceiling Tags</t>
  </si>
  <si>
    <t>Conduit Tags</t>
  </si>
  <si>
    <t>Conduit Fitting Tags</t>
  </si>
  <si>
    <t>Communication Device Tags</t>
  </si>
  <si>
    <t>Curtain System Tags</t>
  </si>
  <si>
    <t>Cable Tray Tags</t>
  </si>
  <si>
    <t>Cable Tray Fitting Tags</t>
  </si>
  <si>
    <t>Curtain Wall Mullion Tags</t>
  </si>
  <si>
    <t>Curtain Panel Tags</t>
  </si>
  <si>
    <t>Data Device Tags</t>
  </si>
  <si>
    <t>Detail Item Tags</t>
  </si>
  <si>
    <t>Door Tags</t>
  </si>
  <si>
    <t>Duct Tags</t>
  </si>
  <si>
    <t>Duct Accessory Tags</t>
  </si>
  <si>
    <t>Duct Fitting Tags</t>
  </si>
  <si>
    <t>Duct Insulation Tags</t>
  </si>
  <si>
    <t>Duct Lining Tags</t>
  </si>
  <si>
    <t>Electrical Circuit Tags</t>
  </si>
  <si>
    <t>Electrical Equipment Tags</t>
  </si>
  <si>
    <t>Electrical Fixture Tags</t>
  </si>
  <si>
    <t>Expansion Joint Tags</t>
  </si>
  <si>
    <t>Fabric Area Tags</t>
  </si>
  <si>
    <t>MEP Fabrication Containment Tags</t>
  </si>
  <si>
    <t>FABAREA</t>
  </si>
  <si>
    <t>MEP Fabrication Ductwork Tags</t>
  </si>
  <si>
    <t>MEP Fabrication Hanger Tags</t>
  </si>
  <si>
    <t>MEP Fabrication Pipework Tags</t>
  </si>
  <si>
    <t>Fire Alarm Device Tags</t>
  </si>
  <si>
    <t>Flex Duct Tags</t>
  </si>
  <si>
    <t>Fin Tags</t>
  </si>
  <si>
    <t>Floor Tags</t>
  </si>
  <si>
    <t>FIN</t>
  </si>
  <si>
    <t>Fire Protection Tags</t>
  </si>
  <si>
    <t>Flex Pipe Tags</t>
  </si>
  <si>
    <t>Food Service Equipment Tags</t>
  </si>
  <si>
    <t>Furniture Tags</t>
  </si>
  <si>
    <t>Furniture System Tags</t>
  </si>
  <si>
    <t>Generic Model Tags</t>
  </si>
  <si>
    <t>Hole Tags</t>
  </si>
  <si>
    <t>Hardscape Tags</t>
  </si>
  <si>
    <t>HOLE</t>
  </si>
  <si>
    <t>Keynote Tags</t>
  </si>
  <si>
    <t>Lighting Device Tags</t>
  </si>
  <si>
    <t>KEY</t>
  </si>
  <si>
    <t>Lighting Fixture Tags</t>
  </si>
  <si>
    <t>Mass Tags</t>
  </si>
  <si>
    <t>Mass Floor Tags</t>
  </si>
  <si>
    <t>Material Tags</t>
  </si>
  <si>
    <t>Multi-Category Tags</t>
  </si>
  <si>
    <t>Mechanical Control Device Tags</t>
  </si>
  <si>
    <t>Mechanical Equipment Tags</t>
  </si>
  <si>
    <t>Medical Equipment Tags</t>
  </si>
  <si>
    <t>Mechanical Equipment Set Tags</t>
  </si>
  <si>
    <t>Multi Leader Tag</t>
  </si>
  <si>
    <t>Nurse Call Device Tags</t>
  </si>
  <si>
    <t>ML</t>
  </si>
  <si>
    <t>Parking Tags</t>
  </si>
  <si>
    <t>Pad Tags</t>
  </si>
  <si>
    <t>Part Tags</t>
  </si>
  <si>
    <t>Plumbing Equipment Tags</t>
  </si>
  <si>
    <t>Plumbing Fixture Tags</t>
  </si>
  <si>
    <t>Pipe Tags</t>
  </si>
  <si>
    <t>Pipe Accessory Tags</t>
  </si>
  <si>
    <t>Analytical Pipe Segment Tags</t>
  </si>
  <si>
    <t>Pier Tags</t>
  </si>
  <si>
    <t>Pier Cap Tags</t>
  </si>
  <si>
    <t>Pier Column Tags</t>
  </si>
  <si>
    <t>PIE</t>
  </si>
  <si>
    <t>Pier Foundation Tags</t>
  </si>
  <si>
    <t>PIECA</t>
  </si>
  <si>
    <t>Pier Tower Tags</t>
  </si>
  <si>
    <t>PIECO</t>
  </si>
  <si>
    <t>Pier Wall Tags</t>
  </si>
  <si>
    <t>PIEFO</t>
  </si>
  <si>
    <t>Pipe Fitting Tags</t>
  </si>
  <si>
    <t>PIETO</t>
  </si>
  <si>
    <t>Pipe Insulation Tags</t>
  </si>
  <si>
    <t>PIEWA</t>
  </si>
  <si>
    <t>Planting Tags</t>
  </si>
  <si>
    <t>Plate Tags</t>
  </si>
  <si>
    <t>Path of Travel Tags</t>
  </si>
  <si>
    <t>Profile Tags</t>
  </si>
  <si>
    <t>PLATE</t>
  </si>
  <si>
    <t>Property Tags</t>
  </si>
  <si>
    <t>POT</t>
  </si>
  <si>
    <t>Property Line Segment Tags</t>
  </si>
  <si>
    <t>Ramp Tags</t>
  </si>
  <si>
    <t>PRO</t>
  </si>
  <si>
    <t>Railing Tags</t>
  </si>
  <si>
    <t>PROLS</t>
  </si>
  <si>
    <t>Revision Cloud Tags</t>
  </si>
  <si>
    <t>Roof Tags</t>
  </si>
  <si>
    <t>Road Tags</t>
  </si>
  <si>
    <t>Room Tags</t>
  </si>
  <si>
    <t>Roof Soffit Tags</t>
  </si>
  <si>
    <t>RVT Link Tags</t>
  </si>
  <si>
    <t>Structural Annotations</t>
  </si>
  <si>
    <t>Structural Area Reinforcement Tags</t>
  </si>
  <si>
    <t>Structural Beam System Tags</t>
  </si>
  <si>
    <t>SA</t>
  </si>
  <si>
    <t>Structural Column Tags</t>
  </si>
  <si>
    <t>Structural Connection Tags</t>
  </si>
  <si>
    <t>Security Device Tags</t>
  </si>
  <si>
    <t>Specialty Equipment Tags</t>
  </si>
  <si>
    <t>Structural Framing Tags</t>
  </si>
  <si>
    <t>Structural Foundation Tags</t>
  </si>
  <si>
    <t>SCONW</t>
  </si>
  <si>
    <t>Structural Fabric Reinforcement Tags</t>
  </si>
  <si>
    <t>Shear Stud Tags</t>
  </si>
  <si>
    <t>Site Tags</t>
  </si>
  <si>
    <t>Signage Tags</t>
  </si>
  <si>
    <t>Internal Area Load Tags</t>
  </si>
  <si>
    <t>Internal Line Load Tags</t>
  </si>
  <si>
    <t>Internal Point Load Tags</t>
  </si>
  <si>
    <t>Area Load Tags</t>
  </si>
  <si>
    <t>Area Based Load Tags</t>
  </si>
  <si>
    <t>SHST</t>
  </si>
  <si>
    <t>Slab Edge Tags</t>
  </si>
  <si>
    <t>Line Load Tags</t>
  </si>
  <si>
    <t>Point Load Tags</t>
  </si>
  <si>
    <t>SILA</t>
  </si>
  <si>
    <t>Sprinkler Tags</t>
  </si>
  <si>
    <t>SILL</t>
  </si>
  <si>
    <t>Space Tags</t>
  </si>
  <si>
    <t>SILP</t>
  </si>
  <si>
    <t>Structural Path Reinforcement Tags</t>
  </si>
  <si>
    <t>Structural Rebar Tags</t>
  </si>
  <si>
    <t>SLAB</t>
  </si>
  <si>
    <t>Structural Rebar Coupler Tags</t>
  </si>
  <si>
    <t>Structural Stiffener Tags</t>
  </si>
  <si>
    <t>Structural Truss Tags</t>
  </si>
  <si>
    <t>Structural Tendon Tags</t>
  </si>
  <si>
    <t>Stair Tags</t>
  </si>
  <si>
    <t>Stair Landing Tags</t>
  </si>
  <si>
    <t>Stair Run Tags</t>
  </si>
  <si>
    <t>Stair Support Tags</t>
  </si>
  <si>
    <t>Stair Tread/Riser Numbers</t>
  </si>
  <si>
    <t>System-Zone Tags</t>
  </si>
  <si>
    <t>Telephone Device Tags</t>
  </si>
  <si>
    <t>Temporary Structure Tags</t>
  </si>
  <si>
    <t>Toposolid Link Tags</t>
  </si>
  <si>
    <t>Toposolid Tags</t>
  </si>
  <si>
    <t>Top Rail Tags</t>
  </si>
  <si>
    <t>STRL</t>
  </si>
  <si>
    <t>Vertical Circulation Tags</t>
  </si>
  <si>
    <t>STRR</t>
  </si>
  <si>
    <t>Vibration Damper Tags</t>
  </si>
  <si>
    <t>STRS</t>
  </si>
  <si>
    <t>Vibration Isolator Tags</t>
  </si>
  <si>
    <t>STRT</t>
  </si>
  <si>
    <t>Vibration Management Tags</t>
  </si>
  <si>
    <t>Wall Tags</t>
  </si>
  <si>
    <t>Wall Sweep Tags</t>
  </si>
  <si>
    <t>Weld Tags</t>
  </si>
  <si>
    <t>TOPSL</t>
  </si>
  <si>
    <t>Window Tags</t>
  </si>
  <si>
    <t>TOPST</t>
  </si>
  <si>
    <t>Wire Tags</t>
  </si>
  <si>
    <t>TRAI</t>
  </si>
  <si>
    <t>Zone Tags</t>
  </si>
  <si>
    <t>Abutment Foundation Tags</t>
  </si>
  <si>
    <t>VD</t>
  </si>
  <si>
    <t>Abutment Pile Tags</t>
  </si>
  <si>
    <t>VI</t>
  </si>
  <si>
    <t>Abutment Tags</t>
  </si>
  <si>
    <t>Abutment Wall Tags</t>
  </si>
  <si>
    <t>Audio Visual Device Tags</t>
  </si>
  <si>
    <t>WASW</t>
  </si>
  <si>
    <t>Bridge Diaphragm Tags</t>
  </si>
  <si>
    <t>WELD</t>
  </si>
  <si>
    <t>Column Tags</t>
  </si>
  <si>
    <t>Entourage Tags</t>
  </si>
  <si>
    <t>Fascia Tags</t>
  </si>
  <si>
    <t>Gutter Tags</t>
  </si>
  <si>
    <t>ABF</t>
  </si>
  <si>
    <t>Handrail Tags</t>
  </si>
  <si>
    <t>ABP</t>
  </si>
  <si>
    <t>MEP Fabrication Ductwork Stiffener Tags</t>
  </si>
  <si>
    <t>AB</t>
  </si>
  <si>
    <t>Model Group Tags</t>
  </si>
  <si>
    <t>ABW</t>
  </si>
  <si>
    <t>Pier Pile Tags</t>
  </si>
  <si>
    <t>&lt;pos5&gt; Omschrijving familie</t>
  </si>
  <si>
    <t>3.1.5 &lt;pos5&gt; Family Attributes</t>
  </si>
  <si>
    <t>Verklaring</t>
  </si>
  <si>
    <t>Pos &lt;5&gt;</t>
  </si>
  <si>
    <t>AG</t>
  </si>
  <si>
    <t>Always Export as Geometry</t>
  </si>
  <si>
    <t>Structural Colums, override de Export As functie en de Export Options</t>
  </si>
  <si>
    <t>1 op 1000</t>
  </si>
  <si>
    <t>1-1000</t>
  </si>
  <si>
    <t>AV</t>
  </si>
  <si>
    <t>Always Vertical</t>
  </si>
  <si>
    <t>Hosted on floors, ceilings, roofs and site surfaces. Element wordt altijd rechtop geplaatst ongeacht slope van de host</t>
  </si>
  <si>
    <t>1 op 500</t>
  </si>
  <si>
    <t>CHR</t>
  </si>
  <si>
    <t>Can Host Rebar</t>
  </si>
  <si>
    <t>Rebar is wapening</t>
  </si>
  <si>
    <t>1 op 200</t>
  </si>
  <si>
    <t>1-200</t>
  </si>
  <si>
    <t>CWV</t>
  </si>
  <si>
    <t>Cut With Voids when Loaded</t>
  </si>
  <si>
    <t>Een Void in een family kan wel of niet in een project afgetrokken worden van wanden, vloeren daken enz.</t>
  </si>
  <si>
    <t>1 op 100</t>
  </si>
  <si>
    <t>LT</t>
  </si>
  <si>
    <t>Lookup Table</t>
  </si>
  <si>
    <t>1 op 50</t>
  </si>
  <si>
    <t>1-50</t>
  </si>
  <si>
    <t>MAO</t>
  </si>
  <si>
    <t>Maintain Annotation Orientation</t>
  </si>
  <si>
    <t>1 op 20</t>
  </si>
  <si>
    <t>1-20</t>
  </si>
  <si>
    <t>PTA</t>
  </si>
  <si>
    <t>Part Type: Attaches To</t>
  </si>
  <si>
    <t>1 op 10</t>
  </si>
  <si>
    <t>1-10</t>
  </si>
  <si>
    <t>PTB</t>
  </si>
  <si>
    <t>Part Type: Breaks Into</t>
  </si>
  <si>
    <t>1 op 5</t>
  </si>
  <si>
    <t>1-5</t>
  </si>
  <si>
    <t>PTD</t>
  </si>
  <si>
    <t>Part Type: Damper</t>
  </si>
  <si>
    <t>1 op 2</t>
  </si>
  <si>
    <t>1-2</t>
  </si>
  <si>
    <t>RCD</t>
  </si>
  <si>
    <t>Round Connector Dimension: Diameter</t>
  </si>
  <si>
    <t>1 op 1</t>
  </si>
  <si>
    <t>1-1</t>
  </si>
  <si>
    <t>RCR</t>
  </si>
  <si>
    <t>Round Connector Dimension: Radius</t>
  </si>
  <si>
    <t>geen schaal</t>
  </si>
  <si>
    <t>RCP</t>
  </si>
  <si>
    <t>Room Calculation Point</t>
  </si>
  <si>
    <t>SFP</t>
  </si>
  <si>
    <t>Show Family Pre-cut in Plan Views</t>
  </si>
  <si>
    <t>SH</t>
  </si>
  <si>
    <t>Shared</t>
  </si>
  <si>
    <t>SRF</t>
  </si>
  <si>
    <t>Symbolic Representation: From Family</t>
  </si>
  <si>
    <t>SRP</t>
  </si>
  <si>
    <t>Symbolic Representation: From Project</t>
  </si>
  <si>
    <t>TC</t>
  </si>
  <si>
    <t>Type Catalog</t>
  </si>
  <si>
    <t>Toelichting algemene omschrijvingen</t>
  </si>
  <si>
    <t>Spelregels</t>
  </si>
  <si>
    <t>Hou omschrijvingen kort en bondig</t>
  </si>
  <si>
    <t>Attribuut codes worden geplaatst aan het einde van de tekst geschieden door koppeltekens</t>
  </si>
  <si>
    <t>Gebruik de afkortingen uit &lt;pos3&gt; voor de dimensies en eenheden</t>
  </si>
  <si>
    <t>Omschrijvende eigenschappen hoeven niet gescheiden te worden met een koppelteken</t>
  </si>
  <si>
    <t>Voorbeelden:</t>
  </si>
  <si>
    <t>metselwerk wildverband d 100</t>
  </si>
  <si>
    <t>houten kozijn 3 vlaks-SH-CWV</t>
  </si>
  <si>
    <t>stucwerk wit</t>
  </si>
  <si>
    <t>beton kolom bxh 500x500-AV-SH-CHR</t>
  </si>
  <si>
    <t>Positie &lt;pos6&gt;: Afkorting leverancier van het product</t>
  </si>
  <si>
    <t>Toeleveranciers met gecertificeerde content</t>
  </si>
  <si>
    <t>Bedrijfsnaam</t>
  </si>
  <si>
    <t>URL</t>
  </si>
  <si>
    <t>Email</t>
  </si>
  <si>
    <t>nvt</t>
  </si>
  <si>
    <t>Positie &lt;pos7&gt;: Afkorting leverancier content bouwer of beheerder</t>
  </si>
  <si>
    <t>Content Creators</t>
  </si>
  <si>
    <t>RevitGG</t>
  </si>
  <si>
    <t>www.revitgg.nl</t>
  </si>
  <si>
    <t>info@revitgg.nl</t>
  </si>
  <si>
    <t>rgg</t>
  </si>
  <si>
    <t>www.revitstandards.org</t>
  </si>
  <si>
    <t>rsf</t>
  </si>
  <si>
    <t>NL-SfB Tabel 1 versie 2021</t>
  </si>
  <si>
    <t>Class-codenotatie</t>
  </si>
  <si>
    <t>Tabel 1 - Functionele gebouwelementen / Elementenmethode 2005 (NL)</t>
  </si>
  <si>
    <t>Table 1 - Elements (EN)</t>
  </si>
  <si>
    <t>0-</t>
  </si>
  <si>
    <t>PROJECT TOTAAL</t>
  </si>
  <si>
    <t>Sites, Project, Building systems</t>
  </si>
  <si>
    <t>0-.0</t>
  </si>
  <si>
    <t>indirecte projectvoorzieningen</t>
  </si>
  <si>
    <t>Indirect project fittings</t>
  </si>
  <si>
    <t>0-.1</t>
  </si>
  <si>
    <t>werkterreininrichtingen</t>
  </si>
  <si>
    <t>Site facilities</t>
  </si>
  <si>
    <t>0-.10</t>
  </si>
  <si>
    <t>indirecte projectvoorzieningen; werkterreininrichting, algemeen (verzamelniveau)</t>
  </si>
  <si>
    <t>Indirect project fittings, site fittings, general</t>
  </si>
  <si>
    <t>0-.11</t>
  </si>
  <si>
    <t>indirecte projectvoorzieningen; werkterreininrichting, bijkomende werken algemeen</t>
  </si>
  <si>
    <t>Indirect project fittings, site fittings, additional works</t>
  </si>
  <si>
    <t>0-.12</t>
  </si>
  <si>
    <t>indirecte projectvoorzieningen; werkterreininrichting, personen/materiaalvoorzieningen</t>
  </si>
  <si>
    <t>Indirect project fittings, site fittings, people/plant</t>
  </si>
  <si>
    <t>0-.13</t>
  </si>
  <si>
    <t>indirecte projectvoorzieningen; werkterreininrichting, energievoorzieningen</t>
  </si>
  <si>
    <t>Indirect project fittings, site fittings, energy</t>
  </si>
  <si>
    <t>0-.14</t>
  </si>
  <si>
    <t>indirecte projectvoorzieningen; werkterreininrichting, beveiligingsvoorzieningen</t>
  </si>
  <si>
    <t>Indirect project fittings, site fittings, security</t>
  </si>
  <si>
    <t>0-.15</t>
  </si>
  <si>
    <t>indirecte projectvoorzieningen; werkterreininrichting, doorwerkvoorzieningen</t>
  </si>
  <si>
    <t>Indirect project fittings, site fittings, continuation</t>
  </si>
  <si>
    <t>0-.16</t>
  </si>
  <si>
    <t>indirecte projectvoorzieningen; werkterreininrichting, voorzieningen belendende percelen</t>
  </si>
  <si>
    <t>Indirect project fittings, site fittings, neighboring sites</t>
  </si>
  <si>
    <t>0-.17</t>
  </si>
  <si>
    <t>indirecte projectvoorzieningen; werkterreininrichting, onderhoudsvoorzieningen</t>
  </si>
  <si>
    <t>Indirect project fittings, site fittings, maintenance</t>
  </si>
  <si>
    <t>0-.2</t>
  </si>
  <si>
    <t>materieelvoorzieningen</t>
  </si>
  <si>
    <t>Plant fittings</t>
  </si>
  <si>
    <t>0-.20</t>
  </si>
  <si>
    <t>indirecte projectvoorzieningen; materieelvoorzieningen, algemeen (verzamelniveau)</t>
  </si>
  <si>
    <t>Indirect project fittings, plant fittings, general</t>
  </si>
  <si>
    <t>0-.21</t>
  </si>
  <si>
    <t>indirecte projectvoorzieningen; materieelvoorzieningen, transport</t>
  </si>
  <si>
    <t>Indirect project fittings, plant fittings, transport</t>
  </si>
  <si>
    <t>0-.22</t>
  </si>
  <si>
    <t>indirecte projectvoorzieningen; materieelvoorzieningen, gereedschappen (algemeen)</t>
  </si>
  <si>
    <t>Indirect project fittings, plant fittings, tools</t>
  </si>
  <si>
    <t>0-.3</t>
  </si>
  <si>
    <t>risicodekking</t>
  </si>
  <si>
    <t>Riskcoverage</t>
  </si>
  <si>
    <t>0-.30</t>
  </si>
  <si>
    <t>indirecte projectvoorzieningen; risicodekking, algemeen (verzamelniveau)</t>
  </si>
  <si>
    <t>Indirect project fittings, risk coverage, general</t>
  </si>
  <si>
    <t>0-.31</t>
  </si>
  <si>
    <t>indirecte projectvoorzieningen; risicodekking, verzekeringen</t>
  </si>
  <si>
    <t>Indirect project fittings, risk coverage, insurance</t>
  </si>
  <si>
    <t>0-.32</t>
  </si>
  <si>
    <t>indirecte projectvoorzieningen; risicodekking, waarborgen</t>
  </si>
  <si>
    <t>Indirect project fittings, risk coverage, safeguards</t>
  </si>
  <si>
    <t>0-.33</t>
  </si>
  <si>
    <t>indirecte projectvoorzieningen; risicodekking, prijsstijgingen</t>
  </si>
  <si>
    <t>Indirect project fittings, risk coverage, inflation</t>
  </si>
  <si>
    <t>0-.4</t>
  </si>
  <si>
    <t>projectorganisatie</t>
  </si>
  <si>
    <t>Project organisation</t>
  </si>
  <si>
    <t>0-.40</t>
  </si>
  <si>
    <t>indirecte projectvoorzieningen; projectorganisatie, algemeen (verzamelniveau)</t>
  </si>
  <si>
    <t>Indirect project fittings, project organisation, general</t>
  </si>
  <si>
    <t>0-.41</t>
  </si>
  <si>
    <t>indirecte projectvoorzieningen; projectorganisatie, administratie</t>
  </si>
  <si>
    <t>Indirect project fittings, project organisation, administration</t>
  </si>
  <si>
    <t>0-.42</t>
  </si>
  <si>
    <t>indirecte projectvoorzieningen; projectorganisatie, uitvoering</t>
  </si>
  <si>
    <t>Indirect project fittings, project organisation, execution</t>
  </si>
  <si>
    <t>0-.43</t>
  </si>
  <si>
    <t>indirecte projectvoorzieningen; projectorganisatie, documentatie</t>
  </si>
  <si>
    <t>Indirect project fittings, project organisation, documentation</t>
  </si>
  <si>
    <t>0-.5</t>
  </si>
  <si>
    <t>bedrijfsorganisatie</t>
  </si>
  <si>
    <t xml:space="preserve">Company organisation, </t>
  </si>
  <si>
    <t>0-.50</t>
  </si>
  <si>
    <t>indirecte projectvoorzieningen; bedrijfsorganisatie, algemeen (verzamelniveau)</t>
  </si>
  <si>
    <t>Indirect project fittings, company organisation, general</t>
  </si>
  <si>
    <t>0-.51</t>
  </si>
  <si>
    <t>indirecte projectvoorzieningen; bedrijfsorganisatie, bestuur en directie</t>
  </si>
  <si>
    <t>Indirect project fittings, company organisation, board</t>
  </si>
  <si>
    <t>0-.52</t>
  </si>
  <si>
    <t>indirecte projectvoorzieningen; bedrijfsorganisatie, winstregelingen</t>
  </si>
  <si>
    <t>Indirect project fittings, company organisation, benefits</t>
  </si>
  <si>
    <t>&lt;pos2&gt;</t>
  </si>
  <si>
    <t>Ground, Substructure</t>
  </si>
  <si>
    <t>10</t>
  </si>
  <si>
    <t>Vacant</t>
  </si>
  <si>
    <t>Ground</t>
  </si>
  <si>
    <t>11.0</t>
  </si>
  <si>
    <t>bodemvoorzieningen; algemeen</t>
  </si>
  <si>
    <t>Ground, general</t>
  </si>
  <si>
    <t>11.1</t>
  </si>
  <si>
    <t>bodemvoorzieningen; grond</t>
  </si>
  <si>
    <t>Ground, ground</t>
  </si>
  <si>
    <t>11.10</t>
  </si>
  <si>
    <t>bodemvoorzieningen; grond, algemeen (verzamelniveau)</t>
  </si>
  <si>
    <t>Ground, ground, general</t>
  </si>
  <si>
    <t>11.11</t>
  </si>
  <si>
    <t>bodemvoorzieningen; grond, ontgravingen</t>
  </si>
  <si>
    <t>Ground, ground, excavation</t>
  </si>
  <si>
    <t>11.12</t>
  </si>
  <si>
    <t>bodemvoorzieningen; grond, aanvullingen</t>
  </si>
  <si>
    <t>Ground, ground, additions</t>
  </si>
  <si>
    <t>11.13</t>
  </si>
  <si>
    <t>bodemvoorzieningen; grond, sloop- en rooiwerkzaamheden</t>
  </si>
  <si>
    <t>Ground, ground, demolishment</t>
  </si>
  <si>
    <t>11.15</t>
  </si>
  <si>
    <t>bodemvoorzieningen; grond, damwanden</t>
  </si>
  <si>
    <t>Ground, ground, sheet pile wall</t>
  </si>
  <si>
    <t>11.2</t>
  </si>
  <si>
    <t>bodemvoorzieningen; water</t>
  </si>
  <si>
    <t>Ground, water</t>
  </si>
  <si>
    <t>11.20</t>
  </si>
  <si>
    <t>bodemvoorzieningen; water, algemeen (verzamelniveau)</t>
  </si>
  <si>
    <t>Ground, water, general</t>
  </si>
  <si>
    <t>11.24</t>
  </si>
  <si>
    <t>bodemvoorzieningen; water, bemalingen</t>
  </si>
  <si>
    <t>Ground, water, drainage</t>
  </si>
  <si>
    <t>11.25</t>
  </si>
  <si>
    <t>bodemvoorzieningen; water, damwanden</t>
  </si>
  <si>
    <t>Ground, water, sheet pile wall</t>
  </si>
  <si>
    <t>12</t>
  </si>
  <si>
    <t>Floor beds</t>
  </si>
  <si>
    <t>13.0</t>
  </si>
  <si>
    <t>vloeren op grondslag; algemeen</t>
  </si>
  <si>
    <t>Floors on the ground, general</t>
  </si>
  <si>
    <t>13.1</t>
  </si>
  <si>
    <t>vloeren op grondslag; niet constructief</t>
  </si>
  <si>
    <t>Floors on the ground, non-constructive</t>
  </si>
  <si>
    <t>13.10</t>
  </si>
  <si>
    <t>vloeren op grondslag; niet constructief, algemeen (verzamelniveau)</t>
  </si>
  <si>
    <t>Floors on the ground, non-constructive, general</t>
  </si>
  <si>
    <t>13.11</t>
  </si>
  <si>
    <t>vloeren op grondslag; niet constructief, bodemafsluitingen</t>
  </si>
  <si>
    <t>Floors on the ground, non-constructive, sealent</t>
  </si>
  <si>
    <t>13.12</t>
  </si>
  <si>
    <t>vloeren op grondslag; niet constructief, vloeren als gebouwonderdeel</t>
  </si>
  <si>
    <t>Floors on the ground, non-constructive, floors as part of a building</t>
  </si>
  <si>
    <t>13.13</t>
  </si>
  <si>
    <t>vloeren op grondslag; niet constructief, vloeren als bestrating</t>
  </si>
  <si>
    <t>Floors on the ground, non-constructive, paving</t>
  </si>
  <si>
    <t>13.2</t>
  </si>
  <si>
    <t>vloeren op grondslag; constructief</t>
  </si>
  <si>
    <t>Floors on the ground,constructive</t>
  </si>
  <si>
    <t>13.20</t>
  </si>
  <si>
    <t>vloeren op grondslag; constructief, algemeen (verzamelniveau)</t>
  </si>
  <si>
    <t>Floors on the ground, constructive, general</t>
  </si>
  <si>
    <t>13.21</t>
  </si>
  <si>
    <t>vloeren op grondslag; constructief, bodemafsluitingen</t>
  </si>
  <si>
    <t>Floors on the ground, constructive, sealent</t>
  </si>
  <si>
    <t>13.22</t>
  </si>
  <si>
    <t>vloeren op grondslag; constructief, vloeren als gebouwonderdeel</t>
  </si>
  <si>
    <t>Floors on the ground, constructive, floors as part of a building</t>
  </si>
  <si>
    <t>13.25</t>
  </si>
  <si>
    <t>vloeren op grondslag; constructief, grondverbeteringen</t>
  </si>
  <si>
    <t>Floors on the ground, constructive, ground improvement</t>
  </si>
  <si>
    <t>14</t>
  </si>
  <si>
    <t>15</t>
  </si>
  <si>
    <t>Retaining walls, Foundations</t>
  </si>
  <si>
    <t>16.0</t>
  </si>
  <si>
    <t>funderingsconstructies; algemeen</t>
  </si>
  <si>
    <t>Foundation, general</t>
  </si>
  <si>
    <t>16.1</t>
  </si>
  <si>
    <t>funderingsconstructies; voeten en balken</t>
  </si>
  <si>
    <t>Foundations, footings and strips</t>
  </si>
  <si>
    <t>16.10</t>
  </si>
  <si>
    <t>funderingsconstructies; voeten en balken, algemeen (verzamelniveau)</t>
  </si>
  <si>
    <t>Foundations, footings and strips, general</t>
  </si>
  <si>
    <t>16.11</t>
  </si>
  <si>
    <t>funderingsconstructies; voeten en balken, fundatie voeten</t>
  </si>
  <si>
    <t>Foundations, footings and strips, foundation footings</t>
  </si>
  <si>
    <t>16.12</t>
  </si>
  <si>
    <t>funderingsconstructies; voeten en balken, fundatie balken</t>
  </si>
  <si>
    <t>Foundations, footings and strips, foundation strips</t>
  </si>
  <si>
    <t>16.13</t>
  </si>
  <si>
    <t>funderingsconstructies; voeten en balken, fundatie poeren</t>
  </si>
  <si>
    <t>Foundations, footings and strips, foundation pads</t>
  </si>
  <si>
    <t>16.14</t>
  </si>
  <si>
    <t>funderingsconstructies; voeten en balken, gevelwanden (-200)</t>
  </si>
  <si>
    <t>Foundations, footings and strips, facade walls (-200)</t>
  </si>
  <si>
    <t>16.15</t>
  </si>
  <si>
    <t>funderingsconstructies; voeten en balken, grondverbeteringen</t>
  </si>
  <si>
    <t>Foundations, footings and strips, ground improvement</t>
  </si>
  <si>
    <t>16.2</t>
  </si>
  <si>
    <t>funderingsconstructies; keerwanden</t>
  </si>
  <si>
    <t>Retaining walls</t>
  </si>
  <si>
    <t>16.20</t>
  </si>
  <si>
    <t>funderingsconstructies; keerwanden, algemeen (verzamelniveau)</t>
  </si>
  <si>
    <t>Foundations, retaining walls, general</t>
  </si>
  <si>
    <t>16.21</t>
  </si>
  <si>
    <t>funderingsconstructies; keerwanden, grondkerende wanden</t>
  </si>
  <si>
    <t>Foundations, retaining walls, ground</t>
  </si>
  <si>
    <t>16.22</t>
  </si>
  <si>
    <t>funderingsconstructies; keerwanden, waterkerende wanden</t>
  </si>
  <si>
    <t>Foundations, retaining walls, water</t>
  </si>
  <si>
    <t>16.23</t>
  </si>
  <si>
    <t>funderingsconstructies; keerwanden, gevelwanden (-200)</t>
  </si>
  <si>
    <t>Foundations, retaining walls, facade walls (-200)</t>
  </si>
  <si>
    <t>16.25</t>
  </si>
  <si>
    <t>funderingsconstructies; keerwanden, grondverbeteringen</t>
  </si>
  <si>
    <t>Foundations, retaining walls, ground improvement</t>
  </si>
  <si>
    <t>Pile foundations</t>
  </si>
  <si>
    <t>17.0</t>
  </si>
  <si>
    <t>paalfunderingen; algemeen</t>
  </si>
  <si>
    <t>Pile foundations, general</t>
  </si>
  <si>
    <t>17.1</t>
  </si>
  <si>
    <t>paalfunderingen; niet geheid</t>
  </si>
  <si>
    <t>Pile foundations, replacement</t>
  </si>
  <si>
    <t>17.10</t>
  </si>
  <si>
    <t>paalfunderingen; niet geheid, algemeen (verzamelniveau)</t>
  </si>
  <si>
    <t>Pile foundations, replacement, general</t>
  </si>
  <si>
    <t>17.11</t>
  </si>
  <si>
    <t>paalfunderingen; niet geheid, dragende palen; geboord</t>
  </si>
  <si>
    <t>Pile foundations, replacement, bored</t>
  </si>
  <si>
    <t>17.12</t>
  </si>
  <si>
    <t>paalfunderingen; niet geheid, dragende palen; geschroefd</t>
  </si>
  <si>
    <t>Pile foundations, replacement, screwed</t>
  </si>
  <si>
    <t>17.13</t>
  </si>
  <si>
    <t>paalfunderingen; niet geheid, trekverankeringen</t>
  </si>
  <si>
    <t>Pile foundations, replacement, anchor block</t>
  </si>
  <si>
    <t>17.14</t>
  </si>
  <si>
    <t>paalfunderingen; niet geheid, pijler-putringfunderingen</t>
  </si>
  <si>
    <t>Pile foundations, replacement, pile</t>
  </si>
  <si>
    <t>17.15</t>
  </si>
  <si>
    <t>paalfunderingen; niet geheid, bodeminjecties</t>
  </si>
  <si>
    <t>Pile foundations, replacement, injection</t>
  </si>
  <si>
    <t>17.2</t>
  </si>
  <si>
    <t>paalfunderingen; geheid</t>
  </si>
  <si>
    <t>Pile foundations, displacement</t>
  </si>
  <si>
    <t>17.20</t>
  </si>
  <si>
    <t>paalfunderingen; geheid, algemeen (verzamelniveau)</t>
  </si>
  <si>
    <t>Pile foundations, displacement, general</t>
  </si>
  <si>
    <t>17.21</t>
  </si>
  <si>
    <t>paalfunderingen; geheid, dragende palen</t>
  </si>
  <si>
    <t>Pile foundations, displacement, bearing piles</t>
  </si>
  <si>
    <t>17.22</t>
  </si>
  <si>
    <t>paalfunderingen; geheid, palen; ingeheide bekisting</t>
  </si>
  <si>
    <t>Pile foundations, displacement, cased</t>
  </si>
  <si>
    <t>17.23</t>
  </si>
  <si>
    <t>paalfunderingen; geheid, trekverankeringen</t>
  </si>
  <si>
    <t>Pile foundations, displacement, anchor block</t>
  </si>
  <si>
    <t>17.25</t>
  </si>
  <si>
    <t>paalfunderingen; geheid, damwandenfunderingen</t>
  </si>
  <si>
    <t>Pile foundations, displacement, sheetpiling</t>
  </si>
  <si>
    <t>18</t>
  </si>
  <si>
    <t>19</t>
  </si>
  <si>
    <t>Primary elements, Carcass</t>
  </si>
  <si>
    <t>20</t>
  </si>
  <si>
    <t>External walls</t>
  </si>
  <si>
    <t>21.0</t>
  </si>
  <si>
    <t>buitenwanden; algemeen</t>
  </si>
  <si>
    <t>External walls, general</t>
  </si>
  <si>
    <t>21.1</t>
  </si>
  <si>
    <t>buitenwanden; niet constructief</t>
  </si>
  <si>
    <t>External walls, non-load bearing</t>
  </si>
  <si>
    <t>21.10</t>
  </si>
  <si>
    <t>buitenwanden; niet constructief, algemeen (verzamelniveau)</t>
  </si>
  <si>
    <t>External walls, non-load bearing, general</t>
  </si>
  <si>
    <t>21.11</t>
  </si>
  <si>
    <t>buitenwanden; niet constructief, massieve wanden</t>
  </si>
  <si>
    <t>External walls, non-load bearing, massive walls</t>
  </si>
  <si>
    <t>21.12</t>
  </si>
  <si>
    <t>buitenwanden; niet constructief, spouwwanden</t>
  </si>
  <si>
    <t>External walls, non-load bearing, cavity walls</t>
  </si>
  <si>
    <t>21.13</t>
  </si>
  <si>
    <t>buitenwanden; niet constructief, systeemwanden</t>
  </si>
  <si>
    <t>External walls, non-load bearing, system walls</t>
  </si>
  <si>
    <t>21.14</t>
  </si>
  <si>
    <t>buitenwanden; niet constructief, vlieswanden</t>
  </si>
  <si>
    <t>External walls, non-load bearing, curtain wall</t>
  </si>
  <si>
    <t>21.15</t>
  </si>
  <si>
    <t>buitenwanden; niet constructief, borstweringen</t>
  </si>
  <si>
    <t>External walls, non-load bearing, parapet</t>
  </si>
  <si>
    <t>21.16</t>
  </si>
  <si>
    <t>buitenwanden; niet constructief, boeiboorden</t>
  </si>
  <si>
    <t>External walls, non-load bearing, fascia</t>
  </si>
  <si>
    <t>21.2</t>
  </si>
  <si>
    <t>buitenwanden; constructief</t>
  </si>
  <si>
    <t>External walls, load bearing</t>
  </si>
  <si>
    <t>21.20</t>
  </si>
  <si>
    <t>buitenwanden; constructief, algemeen (verzamelniveau)</t>
  </si>
  <si>
    <t>External walls, load bearing, general</t>
  </si>
  <si>
    <t>21.21</t>
  </si>
  <si>
    <t>buitenwanden; constructief, massieve wanden</t>
  </si>
  <si>
    <t>External walls, load bearing, massive walls</t>
  </si>
  <si>
    <t>21.22</t>
  </si>
  <si>
    <t>buitenwanden; constructief, spouwwanden</t>
  </si>
  <si>
    <t>External walls, load bearing, cavity walls</t>
  </si>
  <si>
    <t>21.23</t>
  </si>
  <si>
    <t>buitenwanden; constructief, systeemwanden</t>
  </si>
  <si>
    <t>External walls, load bearing, system walls</t>
  </si>
  <si>
    <t>21.25</t>
  </si>
  <si>
    <t>buitenwanden; constructief, borstweringen</t>
  </si>
  <si>
    <t>External walls, load bearing, parapet</t>
  </si>
  <si>
    <t>Binnenwanden</t>
  </si>
  <si>
    <t>Internal walls</t>
  </si>
  <si>
    <t>22.0</t>
  </si>
  <si>
    <t>binnenwanden; algemeen</t>
  </si>
  <si>
    <t>Internal walls, general</t>
  </si>
  <si>
    <t>22.1</t>
  </si>
  <si>
    <t>binnenwanden; niet constructief</t>
  </si>
  <si>
    <t>Internal walls, non-load bearing</t>
  </si>
  <si>
    <t>22.10</t>
  </si>
  <si>
    <t>binnenwanden; niet constructief, algemeen (verzamelniveau)</t>
  </si>
  <si>
    <t>Internal walls, non-load bearing, general</t>
  </si>
  <si>
    <t>22.11</t>
  </si>
  <si>
    <t>binnenwanden; niet constructief, massieve wanden</t>
  </si>
  <si>
    <t>Internal walls, non-load bearing, massive walls</t>
  </si>
  <si>
    <t>22.12</t>
  </si>
  <si>
    <t>binnenwanden; niet constructief, spouwwanden</t>
  </si>
  <si>
    <t>Internal walls, non-load bearing, cavity walls</t>
  </si>
  <si>
    <t>22.13</t>
  </si>
  <si>
    <t>binnenwanden; niet constructief, systeemwanden; vast</t>
  </si>
  <si>
    <t>Internal walls, non-load bearing, system walls; fixed</t>
  </si>
  <si>
    <t>22.14</t>
  </si>
  <si>
    <t>binnenwanden; niet constructief, systeemwanden; verplaatsbaar</t>
  </si>
  <si>
    <t>Internal walls, non-load bearing, system walls; movable</t>
  </si>
  <si>
    <t>22.2</t>
  </si>
  <si>
    <t>binnenwanden; constructief</t>
  </si>
  <si>
    <t>Internal walls, load bearing</t>
  </si>
  <si>
    <t>22.20</t>
  </si>
  <si>
    <t>binnenwanden; constructief, algemeen (verzamelniveau)</t>
  </si>
  <si>
    <t>Internal walls, load bearing, general</t>
  </si>
  <si>
    <t>22.21</t>
  </si>
  <si>
    <t>binnenwanden; constructief, massieve wanden</t>
  </si>
  <si>
    <t>Internal walls, load bearing, massive walls</t>
  </si>
  <si>
    <t>22.22</t>
  </si>
  <si>
    <t>binnenwanden; constructief, spouwwanden</t>
  </si>
  <si>
    <t>Internal walls, load bearing, cavity walls</t>
  </si>
  <si>
    <t>22.23</t>
  </si>
  <si>
    <t>binnenwanden; constructief, systeemwanden; vast</t>
  </si>
  <si>
    <t>Internal walls, load bearing, system walls; fixed</t>
  </si>
  <si>
    <t>Floors, galleries</t>
  </si>
  <si>
    <t>23.0</t>
  </si>
  <si>
    <t>vloeren; algemeen</t>
  </si>
  <si>
    <t>Floors, general</t>
  </si>
  <si>
    <t>23.1</t>
  </si>
  <si>
    <t>vloeren; niet constructief</t>
  </si>
  <si>
    <t>Floors, non-load bearing</t>
  </si>
  <si>
    <t>23.10</t>
  </si>
  <si>
    <t>vloeren; niet constructief, algemeen (verzamelniveau)</t>
  </si>
  <si>
    <t>Floors, non-load bearing, general</t>
  </si>
  <si>
    <t>23.11</t>
  </si>
  <si>
    <t>vloeren; niet constructief, vrijdragende vloeren</t>
  </si>
  <si>
    <t>Floors, non-load bearing, Suspended floor</t>
  </si>
  <si>
    <t>23.12</t>
  </si>
  <si>
    <t>vloeren; niet constructief, balkons</t>
  </si>
  <si>
    <t>Floors, non-load bearing, balconies</t>
  </si>
  <si>
    <t>23.13</t>
  </si>
  <si>
    <t>vloeren; niet constructief, galerijen</t>
  </si>
  <si>
    <t>Floors, non-load bearing, arcades</t>
  </si>
  <si>
    <t>23.14</t>
  </si>
  <si>
    <t>vloeren; niet constructief, bordessen</t>
  </si>
  <si>
    <t>Floors, non-load bearing, terras</t>
  </si>
  <si>
    <t>23.15</t>
  </si>
  <si>
    <t>vloeren; niet constructief, vloeren t.b.v. technische voorzieningen</t>
  </si>
  <si>
    <t>Floors, non-load bearing, floors for technical facilities</t>
  </si>
  <si>
    <t>23.2</t>
  </si>
  <si>
    <t>vloeren; constructief</t>
  </si>
  <si>
    <t>Floors, loadbearing</t>
  </si>
  <si>
    <t>23.20</t>
  </si>
  <si>
    <t>vloeren; constructief, algemeen (verzamelniveau)</t>
  </si>
  <si>
    <t>Floors, load bearing, general</t>
  </si>
  <si>
    <t>23.21</t>
  </si>
  <si>
    <t>vloeren; constructief, vrijdragende vloeren</t>
  </si>
  <si>
    <t>Floors, load bearing, Suspended floor</t>
  </si>
  <si>
    <t>23.22</t>
  </si>
  <si>
    <t>vloeren; constructief, balkons</t>
  </si>
  <si>
    <t>Floors, load bearing, balconies</t>
  </si>
  <si>
    <t>23.23</t>
  </si>
  <si>
    <t>vloeren; constructief, galerijen</t>
  </si>
  <si>
    <t>Floors, load bearing, arcades</t>
  </si>
  <si>
    <t>23.24</t>
  </si>
  <si>
    <t>vloeren; constructief, bordessen</t>
  </si>
  <si>
    <t>Floors, load bearing, terras</t>
  </si>
  <si>
    <t>23.25</t>
  </si>
  <si>
    <t>vloeren; constructief, vloeren t.b.v. technische voorzieningen</t>
  </si>
  <si>
    <t>Floors, load bearing, floors for technical facilities</t>
  </si>
  <si>
    <t>Stairs, ramps</t>
  </si>
  <si>
    <t>24.0</t>
  </si>
  <si>
    <t>trappen en hellingen; algemeen</t>
  </si>
  <si>
    <t>Stairs, ramps; general</t>
  </si>
  <si>
    <t>24.1</t>
  </si>
  <si>
    <t>trappen en hellingen; trappen</t>
  </si>
  <si>
    <t>Stairs, ramps; stairs</t>
  </si>
  <si>
    <t>24.10</t>
  </si>
  <si>
    <t>trappen en hellingen; trappen, algemeen (verzamelniveau)</t>
  </si>
  <si>
    <t>Stairs, ramps; stairs, general (collection level)</t>
  </si>
  <si>
    <t>24.11</t>
  </si>
  <si>
    <t>trappen en hellingen; trappen, rechte steektrappen</t>
  </si>
  <si>
    <t>Stairs, ramps; stairs, straigthflight stairs</t>
  </si>
  <si>
    <t>24.12</t>
  </si>
  <si>
    <t>trappen en hellingen; trappen, niet-rechte steektrappen</t>
  </si>
  <si>
    <t>Stairs, ramps; stairs, non-straigthflight stairs</t>
  </si>
  <si>
    <t>24.13</t>
  </si>
  <si>
    <t>trappen en hellingen; trappen, spiltrappen</t>
  </si>
  <si>
    <t>Stairs, ramps; stairs, spiral stairs</t>
  </si>
  <si>
    <t>24.15</t>
  </si>
  <si>
    <t>trappen en hellingen; trappen, bordessen</t>
  </si>
  <si>
    <t>Stairs, ramps; stairs, terras</t>
  </si>
  <si>
    <t>24.2</t>
  </si>
  <si>
    <t>trappen en hellingen; hellingen</t>
  </si>
  <si>
    <t>Stairs, ramps; ramps</t>
  </si>
  <si>
    <t>24.20</t>
  </si>
  <si>
    <t>trappen en hellingen; hellingen, algemeen (verzamelniveau)</t>
  </si>
  <si>
    <t>Stairs, ramps; ramps, general (collection level)</t>
  </si>
  <si>
    <t>24.21</t>
  </si>
  <si>
    <t>trappen en hellingen; hellingen, beloopbare hellingen</t>
  </si>
  <si>
    <t>Stairs, ramps; ramps, walkable ramps</t>
  </si>
  <si>
    <t>24.22</t>
  </si>
  <si>
    <t>trappen en hellingen; hellingen, berijdbare hellingen</t>
  </si>
  <si>
    <t>Stairs, ramps; ramps, drivable ramps</t>
  </si>
  <si>
    <t>24.25</t>
  </si>
  <si>
    <t>trappen en hellingen; hellingen, bordessen</t>
  </si>
  <si>
    <t>Stairs, ramps; ramps, terras</t>
  </si>
  <si>
    <t>24.3</t>
  </si>
  <si>
    <t>trappen en hellingen; ladders en klimijzers</t>
  </si>
  <si>
    <t>Stairs, ramps; ladders, step irons</t>
  </si>
  <si>
    <t>24.30</t>
  </si>
  <si>
    <t>trappen en hellingen; ladders en klimijzers, algemeen (verzamelniveau)</t>
  </si>
  <si>
    <t>Stairs, ramps; ladders, step irons, general (collection level)</t>
  </si>
  <si>
    <t>24.31</t>
  </si>
  <si>
    <t>trappen en hellingen; ladders en klimijzers, ladders</t>
  </si>
  <si>
    <t>Stairs, ramps; ladders, step irons, ladders</t>
  </si>
  <si>
    <t>24.32</t>
  </si>
  <si>
    <t>trappen en hellingen; ladders en klimijzers, klimijzers</t>
  </si>
  <si>
    <t>Stairs, ramps; ladders, step irons, step irons</t>
  </si>
  <si>
    <t>24.35</t>
  </si>
  <si>
    <t>trappen en hellingen; ladders en klimijzers, bordessen</t>
  </si>
  <si>
    <t>Stairs, ramps; ladders, step irons, terras</t>
  </si>
  <si>
    <t>25</t>
  </si>
  <si>
    <t>26</t>
  </si>
  <si>
    <t>27.0</t>
  </si>
  <si>
    <t>daken; algemeen</t>
  </si>
  <si>
    <t>Roofs, general</t>
  </si>
  <si>
    <t>27.1</t>
  </si>
  <si>
    <t>daken; niet constructief</t>
  </si>
  <si>
    <t>Roofs, non-loadbearing</t>
  </si>
  <si>
    <t>27.10</t>
  </si>
  <si>
    <t>daken; niet constructief, algemeen (verzamelniveau)</t>
  </si>
  <si>
    <t>Roofs, non-loadbearing, general</t>
  </si>
  <si>
    <t>27.11</t>
  </si>
  <si>
    <t>daken; niet constructief, vlakke daken</t>
  </si>
  <si>
    <t>Roofs, non-loadbearing, flat roofs</t>
  </si>
  <si>
    <t>27.12</t>
  </si>
  <si>
    <t>daken; niet constructief, hellende daken</t>
  </si>
  <si>
    <t>Roofs, non-loadbearing, pitched roofs</t>
  </si>
  <si>
    <t>27.13</t>
  </si>
  <si>
    <t>daken; niet constructief, luifels</t>
  </si>
  <si>
    <t>Roofs, non-loadbearing, cantilever roof</t>
  </si>
  <si>
    <t>27.14</t>
  </si>
  <si>
    <t>daken; niet constructief, overkappingen</t>
  </si>
  <si>
    <t>Roofs, non-loadbearing, shelter</t>
  </si>
  <si>
    <t>27.16</t>
  </si>
  <si>
    <t>daken; niet constructief, gootconstructies</t>
  </si>
  <si>
    <t>Roofs, non-loadbearing, roof gutter</t>
  </si>
  <si>
    <t>27.2</t>
  </si>
  <si>
    <t>daken; constructief</t>
  </si>
  <si>
    <t>Roofs, loadbearing</t>
  </si>
  <si>
    <t>27.20</t>
  </si>
  <si>
    <t>daken; constructief, algemeen (verzamelniveau)</t>
  </si>
  <si>
    <t>Roofs, loadbearing, general</t>
  </si>
  <si>
    <t>27.21</t>
  </si>
  <si>
    <t>daken; constructief, vlakke daken</t>
  </si>
  <si>
    <t>Roofs, loadbearing, flat roofs</t>
  </si>
  <si>
    <t>27.22</t>
  </si>
  <si>
    <t>daken; constructief, hellende daken</t>
  </si>
  <si>
    <t>Roofs, loadbearing, pitched roofs</t>
  </si>
  <si>
    <t>27.23</t>
  </si>
  <si>
    <t>daken; constructief, luifels</t>
  </si>
  <si>
    <t>Roofs, loadbearing, cantilever roof</t>
  </si>
  <si>
    <t>27.24</t>
  </si>
  <si>
    <t>daken; constructief, overkappingen</t>
  </si>
  <si>
    <t>Roofs, loadbearing, shelter</t>
  </si>
  <si>
    <t>27.26</t>
  </si>
  <si>
    <t>daken; constructief, gootconstructies</t>
  </si>
  <si>
    <t>Roofs, loadbearing, roof gutter</t>
  </si>
  <si>
    <t>Building frames, other primary elements</t>
  </si>
  <si>
    <t>28.0</t>
  </si>
  <si>
    <t>hoofddraagconstructies; algemeen</t>
  </si>
  <si>
    <t>Building frames; general</t>
  </si>
  <si>
    <t>28.1</t>
  </si>
  <si>
    <t>hoofddraagconstructies; kolommen en liggers</t>
  </si>
  <si>
    <t>Building frames; columns and beam frames</t>
  </si>
  <si>
    <t>28.10</t>
  </si>
  <si>
    <t>hoofddraagconstructies; kolommen en liggers, algemeen (verzamelniveau)</t>
  </si>
  <si>
    <t>Building frames; columns and beam frames, general (collection level)</t>
  </si>
  <si>
    <t>28.11</t>
  </si>
  <si>
    <t>hoofddraagconstructies; kolommen en liggers, kolom-/liggerconstructies</t>
  </si>
  <si>
    <t>Building frames; columns and beam frames, colums and beam frames</t>
  </si>
  <si>
    <t>28.12</t>
  </si>
  <si>
    <t>hoofddraagconstructies; kolommen en liggers, spanten</t>
  </si>
  <si>
    <t>Building frames; columns and beam frames, truss</t>
  </si>
  <si>
    <t>28.2</t>
  </si>
  <si>
    <t>hoofddraagconstructies; wanden en vloeren</t>
  </si>
  <si>
    <t>Building frames; walls and floors</t>
  </si>
  <si>
    <t>28.20</t>
  </si>
  <si>
    <t>hoofddraagconstructies; wanden en vloeren, algemeen (verzamelniveau)</t>
  </si>
  <si>
    <t>Building frames; walls and floors, general (collection level)</t>
  </si>
  <si>
    <t>28.21</t>
  </si>
  <si>
    <t>hoofddraagconstructies; wanden en vloeren, wand-/vloerconstructies</t>
  </si>
  <si>
    <t>Building frames; walls and floors, walls and floor frames</t>
  </si>
  <si>
    <t>28.3</t>
  </si>
  <si>
    <t>hoofddraagconstructies; ruimte-eenheden</t>
  </si>
  <si>
    <t>Building frames; space units</t>
  </si>
  <si>
    <t>28.30</t>
  </si>
  <si>
    <t>hoofddraagconstructies; ruimte-eenheden, algemeen (verzamelniveau)</t>
  </si>
  <si>
    <t>Building frames; space units, general (collection level)</t>
  </si>
  <si>
    <t>28.31</t>
  </si>
  <si>
    <t>hoofddraagconstructies; ruimte-eenheden, doosconstructies</t>
  </si>
  <si>
    <t>Building frames; space units, envelope frames</t>
  </si>
  <si>
    <t>29</t>
  </si>
  <si>
    <t>Secondary elements</t>
  </si>
  <si>
    <t>30</t>
  </si>
  <si>
    <t>External wall openings</t>
  </si>
  <si>
    <t>31.0</t>
  </si>
  <si>
    <t>buitenwandopeningen; algemeen</t>
  </si>
  <si>
    <t>External openings; general</t>
  </si>
  <si>
    <t>31.1</t>
  </si>
  <si>
    <t>buitenwandopeningen; niet gevuld</t>
  </si>
  <si>
    <t>External openings; not filled</t>
  </si>
  <si>
    <t>31.10</t>
  </si>
  <si>
    <t>buitenwandopeningen; niet gevuld, algemeen (verzamelniveau)</t>
  </si>
  <si>
    <t>External openings; not filled, general (collection level)</t>
  </si>
  <si>
    <t>31.11</t>
  </si>
  <si>
    <t>buitenwandopeningen; niet gevuld, daglichtopeningen</t>
  </si>
  <si>
    <t>External openings; not filled, daylight openings</t>
  </si>
  <si>
    <t>31.12</t>
  </si>
  <si>
    <t>buitenwandopeningen; niet gevuld, buitenluchtopeningen</t>
  </si>
  <si>
    <t>External openings; not filled, outside air openings</t>
  </si>
  <si>
    <t>31.2</t>
  </si>
  <si>
    <t>buitenwandopeningen; gevuld met ramen</t>
  </si>
  <si>
    <t>External window openings and windows to fill them</t>
  </si>
  <si>
    <t>31.20</t>
  </si>
  <si>
    <t>buitenwandopeningen; gevuld met ramen, algemeen (verzamelniveau)</t>
  </si>
  <si>
    <t>External window openings and windows to fill them, general (collection level)</t>
  </si>
  <si>
    <t>31.21</t>
  </si>
  <si>
    <t>buitenwandopeningen; gevuld met ramen, gesloten ramen</t>
  </si>
  <si>
    <t>External window openings and windows to fill them, fixed windows</t>
  </si>
  <si>
    <t>31.22</t>
  </si>
  <si>
    <t>buitenwandopeningen; gevuld met ramen, ramen draaiend aan één kant</t>
  </si>
  <si>
    <t>External window openings and windows to fill them, windows revolving on one side</t>
  </si>
  <si>
    <t>31.23</t>
  </si>
  <si>
    <t>buitenwandopeningen; gevuld met ramen, schuiframen</t>
  </si>
  <si>
    <t>External window openings and windows to fill them, sliding windows</t>
  </si>
  <si>
    <t>31.24</t>
  </si>
  <si>
    <t>buitenwandopeningen; gevuld met ramen, ramen draaiend op verticale of horizontale as</t>
  </si>
  <si>
    <t>External window openings and windows to fill them, windows revolving on vertical or horizontal axis</t>
  </si>
  <si>
    <t>31.25</t>
  </si>
  <si>
    <t>buitenwandopeningen; gevuld met ramen, combinatieramen</t>
  </si>
  <si>
    <t>External window openings and windows to fill them, combination windows</t>
  </si>
  <si>
    <t>31.3</t>
  </si>
  <si>
    <t>buitenwandopeningen; gevuld met deuren</t>
  </si>
  <si>
    <t>External door openings and doors to fill them</t>
  </si>
  <si>
    <t>31.30</t>
  </si>
  <si>
    <t>buitenwandopeningen; gevuld met deuren, algemeen (verzamelniveau)</t>
  </si>
  <si>
    <t>External door openings and doors to fill them, general (collection level)</t>
  </si>
  <si>
    <t>31.31</t>
  </si>
  <si>
    <t>buitenwandopeningen; gevuld met deuren, draaideuren</t>
  </si>
  <si>
    <t>External door openings and doors to fill them, revolving doors</t>
  </si>
  <si>
    <t>31.32</t>
  </si>
  <si>
    <t>buitenwandopeningen; gevuld met deuren, schuifdeuren</t>
  </si>
  <si>
    <t>External door openings and doors to fill them, sliding doors</t>
  </si>
  <si>
    <t>31.33</t>
  </si>
  <si>
    <t>buitenwandopeningen; gevuld met deuren, tuimeldeuren</t>
  </si>
  <si>
    <t>External door openings and doors to fill them, pivoting doors</t>
  </si>
  <si>
    <t>31.34</t>
  </si>
  <si>
    <t>buitenwandopeningen; gevuld met deuren, tourniquets</t>
  </si>
  <si>
    <t>External door openings and doors to fill them, tourniquets</t>
  </si>
  <si>
    <t>31.4</t>
  </si>
  <si>
    <t>buitenwandopeningen; gevuld met puien</t>
  </si>
  <si>
    <t>External window/door frame openings with window/door to fill them</t>
  </si>
  <si>
    <t>31.40</t>
  </si>
  <si>
    <t>buitenwandopeningen; gevuld met puien, algemeen (verzamelniveau)</t>
  </si>
  <si>
    <t>External window/door frame openings with window/door to fill them, general (collection level)</t>
  </si>
  <si>
    <t>31.41</t>
  </si>
  <si>
    <t>buitenwandopeningen; gevuld met puien, gesloten puien</t>
  </si>
  <si>
    <t>External window/door frame openings with window/door to fill them, fixed window/door frames</t>
  </si>
  <si>
    <t>Internal wall openings</t>
  </si>
  <si>
    <t>32.0</t>
  </si>
  <si>
    <t>binnenwandopeningen; algemeen</t>
  </si>
  <si>
    <t>Internal openings; general</t>
  </si>
  <si>
    <t>32.1</t>
  </si>
  <si>
    <t>binnenwandopeningen; niet gevuld</t>
  </si>
  <si>
    <t>Internal openings; not filled</t>
  </si>
  <si>
    <t>32.10</t>
  </si>
  <si>
    <t>binnenwandopeningen; niet gevuld, algemeen (verzamelniveau)</t>
  </si>
  <si>
    <t>Internal openings; not filled, general (collection level)</t>
  </si>
  <si>
    <t>32.11</t>
  </si>
  <si>
    <t>binnenwandopeningen; niet gevuld, openingen als doorgang</t>
  </si>
  <si>
    <t>Internal openings; not filled, openings as passageway</t>
  </si>
  <si>
    <t>32.12</t>
  </si>
  <si>
    <t>binnenwandopeningen; niet gevuld, openingen als doorzicht</t>
  </si>
  <si>
    <t>Internal openings; not filled, openings as throughsight</t>
  </si>
  <si>
    <t>32.2</t>
  </si>
  <si>
    <t>binnenwandopeningen; gevuld met ramen</t>
  </si>
  <si>
    <t>Internal window openings and windows to fill them</t>
  </si>
  <si>
    <t>32.20</t>
  </si>
  <si>
    <t>binnenwandopeningen; gevuld met ramen, algemeen (verzamelniveau)</t>
  </si>
  <si>
    <t>Internal window openings and windows to fill them, general (collection level)</t>
  </si>
  <si>
    <t>32.21</t>
  </si>
  <si>
    <t>binnenwandopeningen; gevuld met ramen, gesloten ramen</t>
  </si>
  <si>
    <t>Internal window openings and windows to fill them, fixed windows</t>
  </si>
  <si>
    <t>32.22</t>
  </si>
  <si>
    <t>binnenwandopeningen; gevuld met ramen, ramen draaiend aan één kant</t>
  </si>
  <si>
    <t>Internal window openings and windows to fill them, windows revolving on one side</t>
  </si>
  <si>
    <t>32.23</t>
  </si>
  <si>
    <t>binnenwandopeningen; gevuld met ramen, schuiframen</t>
  </si>
  <si>
    <t>Internal window openings and windows to fill them, sliding windows</t>
  </si>
  <si>
    <t>32.24</t>
  </si>
  <si>
    <t>binnenwandopeningen; gevuld met ramen, ramen draaiend op verticale of horizontale as</t>
  </si>
  <si>
    <t>Internal window openings and windows to fill them, windows revolving on vertical or horizontal axis</t>
  </si>
  <si>
    <t>32.25</t>
  </si>
  <si>
    <t>binnenwandopeningen; gevuld met ramen, combinatieramen</t>
  </si>
  <si>
    <t>Internal window openings and windows to fill them, combination windows</t>
  </si>
  <si>
    <t>32.3</t>
  </si>
  <si>
    <t>binnenwandopeningen; gevuld met deuren</t>
  </si>
  <si>
    <t>Internal door openings and doors to fill them</t>
  </si>
  <si>
    <t>32.30</t>
  </si>
  <si>
    <t>binnenwandopeningen; gevuld met deuren, algemeen (verzamelniveau)</t>
  </si>
  <si>
    <t>Internal door openings and doors to fill them, general (collection level)</t>
  </si>
  <si>
    <t>32.31</t>
  </si>
  <si>
    <t>binnenwandopeningen; gevuld met deuren, draaideuren</t>
  </si>
  <si>
    <t>Internal door openings and doors to fill them, revolving doors</t>
  </si>
  <si>
    <t>32.32</t>
  </si>
  <si>
    <t>binnenwandopeningen; gevuld met deuren, schuifdeuren</t>
  </si>
  <si>
    <t>Internal door openings and doors to fill them, sliding doors</t>
  </si>
  <si>
    <t>32.33</t>
  </si>
  <si>
    <t>binnenwandopeningen; gevuld met deuren, tuimeldeuren</t>
  </si>
  <si>
    <t>Internal door openings and doors to fill them, pivoting doors</t>
  </si>
  <si>
    <t>32.34</t>
  </si>
  <si>
    <t>binnenwandopeningen; gevuld met deuren, tourniquets</t>
  </si>
  <si>
    <t>Internal door openings and doors to fill them, tourniquets</t>
  </si>
  <si>
    <t>32.4</t>
  </si>
  <si>
    <t>binnenwandopeningen; gevuld met puien</t>
  </si>
  <si>
    <t>Internal window/door frame openings with window/door to fill them</t>
  </si>
  <si>
    <t>32.40</t>
  </si>
  <si>
    <t>binnenwandopeningen; gevuld met puien, algemeen (verzamelniveau)</t>
  </si>
  <si>
    <t>Internal window/door frame openings with window/door to fill them, general (collection level)</t>
  </si>
  <si>
    <t>32.41</t>
  </si>
  <si>
    <t>binnenwandopeningen; gevuld met puien, gesloten puien</t>
  </si>
  <si>
    <t>Internal window/door frame openings with window/door to fill them, fixed window/door frames</t>
  </si>
  <si>
    <t>Secondary elements to floors</t>
  </si>
  <si>
    <t>33.0</t>
  </si>
  <si>
    <t>vloeropeningen; algemeen</t>
  </si>
  <si>
    <t>Floor openings; general</t>
  </si>
  <si>
    <t>33.1</t>
  </si>
  <si>
    <t>vloeropeningen; niet gevuld</t>
  </si>
  <si>
    <t>Floor openings; not filled</t>
  </si>
  <si>
    <t>33.10</t>
  </si>
  <si>
    <t>vloeropeningen; niet gevuld, algemeen (verzamelniveau)</t>
  </si>
  <si>
    <t>Floor openings; not filled, general (collection level)</t>
  </si>
  <si>
    <t>33.11</t>
  </si>
  <si>
    <t>vloeropeningen; niet gevuld, openingen als doorgang</t>
  </si>
  <si>
    <t>Floor openings; not filled, openings as passageway</t>
  </si>
  <si>
    <t>33.12</t>
  </si>
  <si>
    <t>vloeropeningen; niet gevuld, openingen als doorzicht</t>
  </si>
  <si>
    <t>Floor openings; not filled, openings as throughsight</t>
  </si>
  <si>
    <t>33.2</t>
  </si>
  <si>
    <t>vloeropeningen; gevuld</t>
  </si>
  <si>
    <t>Floor openings; filled</t>
  </si>
  <si>
    <t>33.20</t>
  </si>
  <si>
    <t>vloeropeningen; gevuld, algemeen (verzamelniveau)</t>
  </si>
  <si>
    <t>Floor openings; filled, general (collection level)</t>
  </si>
  <si>
    <t>33.21</t>
  </si>
  <si>
    <t>vloeropeningen; gevuld, beloopbare vullingen</t>
  </si>
  <si>
    <t>Floor openings; filled, walkable</t>
  </si>
  <si>
    <t>33.22</t>
  </si>
  <si>
    <t>vloeropeningen; gevuld, niet-beloopbare vullingen</t>
  </si>
  <si>
    <t>Floor openings; filled, not-walkable</t>
  </si>
  <si>
    <t>Secondary elements to stairs</t>
  </si>
  <si>
    <t>34.0</t>
  </si>
  <si>
    <t>balustrades en leuningen; algemeen</t>
  </si>
  <si>
    <t>Stair balustrades, handrails; general</t>
  </si>
  <si>
    <t>34.1</t>
  </si>
  <si>
    <t>balustrades en leuningen; balustrades</t>
  </si>
  <si>
    <t>Stair balustrades, handrails; balustrades</t>
  </si>
  <si>
    <t>34.10</t>
  </si>
  <si>
    <t>balustrades en leuningen; balustrades, algemeen (verzamelniveau)</t>
  </si>
  <si>
    <t>Stair balustrades, handrails; balustrades, general (collection level)</t>
  </si>
  <si>
    <t>34.11</t>
  </si>
  <si>
    <t>balustrades en leuningen; balustrades, binnenbalustrades</t>
  </si>
  <si>
    <t>Stair balustrades, handrails; balustrades, inner balustrades</t>
  </si>
  <si>
    <t>34.12</t>
  </si>
  <si>
    <t>balustrades en leuningen; balustrades, buitenbalustrades</t>
  </si>
  <si>
    <t>Stair balustrades, handrails; balustrades, outer balustrades</t>
  </si>
  <si>
    <t>34.2</t>
  </si>
  <si>
    <t>balustrades en leuningen; leuningen</t>
  </si>
  <si>
    <t>Stair balustrades, handrails; handrails</t>
  </si>
  <si>
    <t>34.20</t>
  </si>
  <si>
    <t>balustrades en leuningen; leuningen, algemeen (verzamelniveau)</t>
  </si>
  <si>
    <t>Stair balustrades, handrails; handrails, general (collection level)</t>
  </si>
  <si>
    <t>34.21</t>
  </si>
  <si>
    <t>balustrades en leuningen; leuningen, binnenleuningen</t>
  </si>
  <si>
    <t>Stair balustrades, handrails; handrails, inner handrails</t>
  </si>
  <si>
    <t>34.22</t>
  </si>
  <si>
    <t>balustrades en leuningen; leuningen, buitenleuningen</t>
  </si>
  <si>
    <t>Stair balustrades, handrails; handrails, outer handrails</t>
  </si>
  <si>
    <t>35</t>
  </si>
  <si>
    <t>36</t>
  </si>
  <si>
    <t>Secondary elements to roofs</t>
  </si>
  <si>
    <t>37.0</t>
  </si>
  <si>
    <t>dakopeningen; algemeen</t>
  </si>
  <si>
    <t>Roof openings; general</t>
  </si>
  <si>
    <t>37.1</t>
  </si>
  <si>
    <t>dakopeningen; niet gevuld</t>
  </si>
  <si>
    <t>Roof openings; not filled</t>
  </si>
  <si>
    <t>37.10</t>
  </si>
  <si>
    <t>dakopeningen; niet gevuld, algemeen (verzamelniveau)</t>
  </si>
  <si>
    <t>Roof openings; not filled, general (collection level)</t>
  </si>
  <si>
    <t>37.11</t>
  </si>
  <si>
    <t>dakopeningen; niet gevuld, daglichtopeningen</t>
  </si>
  <si>
    <t>37.12</t>
  </si>
  <si>
    <t>dakopeningen; niet gevuld, buitenluchtopeningen</t>
  </si>
  <si>
    <t>37.2</t>
  </si>
  <si>
    <t>dakopeningen; gevuld</t>
  </si>
  <si>
    <t>Roof openings; filled</t>
  </si>
  <si>
    <t>37.20</t>
  </si>
  <si>
    <t>dakopeningen; gevuld, algemeen (verzamelniveau)</t>
  </si>
  <si>
    <t>Roof openings and windows to fill them, general (collection level)</t>
  </si>
  <si>
    <t>37.21</t>
  </si>
  <si>
    <t>dakopeningen; gevuld, gesloten ramen</t>
  </si>
  <si>
    <t>Roof openings and windows to fill them, fixed windows</t>
  </si>
  <si>
    <t>37.22</t>
  </si>
  <si>
    <t>dakopeningen; gevuld, ramen draaiend aan één kant</t>
  </si>
  <si>
    <t>Roof openings and windows to fill them, windows revolving on one side</t>
  </si>
  <si>
    <t>37.23</t>
  </si>
  <si>
    <t>dakopeningen; gevuld, schuiframen</t>
  </si>
  <si>
    <t>Roof openings and windows to fill them, sliding windows</t>
  </si>
  <si>
    <t>37.24</t>
  </si>
  <si>
    <t>dakopeningen; gevuld, ramen draaiend op een as</t>
  </si>
  <si>
    <t>Roof openings and windows to fill them, windows revolving on vertical or horizontal axis</t>
  </si>
  <si>
    <t>37.25</t>
  </si>
  <si>
    <t>dakopeningen; gevuld, combinatieramen</t>
  </si>
  <si>
    <t>Roof openings and windows to fill them, combination windows</t>
  </si>
  <si>
    <t>Other secondary elements</t>
  </si>
  <si>
    <t>38.0</t>
  </si>
  <si>
    <t>inbouwpakketten; algemeen</t>
  </si>
  <si>
    <t>Other secondary elements; general</t>
  </si>
  <si>
    <t>38.1</t>
  </si>
  <si>
    <t>inbouwpakketten</t>
  </si>
  <si>
    <t>38.10</t>
  </si>
  <si>
    <t>inbouwpakketten; algemeen (verzamelniveau)</t>
  </si>
  <si>
    <t>Other secondary elements, general (collection level)</t>
  </si>
  <si>
    <t>38.11</t>
  </si>
  <si>
    <t>inbouwpakketten; inbouwpakketten met te openen delen</t>
  </si>
  <si>
    <t>Other secondary elements, with opening parts</t>
  </si>
  <si>
    <t>38.12</t>
  </si>
  <si>
    <t>inbouwpakketten; inbouwpakketten met gesloten delen</t>
  </si>
  <si>
    <t>Other secondary elements, with fixed parts</t>
  </si>
  <si>
    <t>39</t>
  </si>
  <si>
    <t>Finishes</t>
  </si>
  <si>
    <t>40</t>
  </si>
  <si>
    <t>Wall finishes external</t>
  </si>
  <si>
    <t>41.0</t>
  </si>
  <si>
    <t>buitenwandafwerkingen; algemeen</t>
  </si>
  <si>
    <t>Wall finishes external; general</t>
  </si>
  <si>
    <t>41.1</t>
  </si>
  <si>
    <t>buitenwandafwerkingen</t>
  </si>
  <si>
    <t>41.10</t>
  </si>
  <si>
    <t>buitenwandafwerkingen; algemeen (verzamelniveau)</t>
  </si>
  <si>
    <t>Wall finishes external; general (collection level)</t>
  </si>
  <si>
    <t>41.11</t>
  </si>
  <si>
    <t>buitenwandafwerkingen; afwerklagen</t>
  </si>
  <si>
    <t>Wall finishes external; finishing layer</t>
  </si>
  <si>
    <t>41.12</t>
  </si>
  <si>
    <t>buitenwandafwerkingen; bekledingen</t>
  </si>
  <si>
    <t>Wall finishes external; covering</t>
  </si>
  <si>
    <t>41.13</t>
  </si>
  <si>
    <t>buitenwandafwerkingen; voorzetwanden</t>
  </si>
  <si>
    <t>Wall finishes external; secondary wall</t>
  </si>
  <si>
    <t>Wall finishes internal</t>
  </si>
  <si>
    <t>42.0</t>
  </si>
  <si>
    <t>binnenwandafwerkingen; algemeen</t>
  </si>
  <si>
    <t>Wall finishes internal; general</t>
  </si>
  <si>
    <t>42.1</t>
  </si>
  <si>
    <t>binnenwandafwerkingen</t>
  </si>
  <si>
    <t>42.10</t>
  </si>
  <si>
    <t>binnenwandafwerkingen; algemeen (verzamelniveau)</t>
  </si>
  <si>
    <t>Wall finishes internal; general (collection level)</t>
  </si>
  <si>
    <t>42.11</t>
  </si>
  <si>
    <t>binnenwandafwerkingen; afwerklagen</t>
  </si>
  <si>
    <t>Wall finishes internal; finishing layer</t>
  </si>
  <si>
    <t>42.12</t>
  </si>
  <si>
    <t>binnenwandafwerkingen; bekledingen</t>
  </si>
  <si>
    <t>Wall finishes internal; covering</t>
  </si>
  <si>
    <t>Floor finishes</t>
  </si>
  <si>
    <t>43.0</t>
  </si>
  <si>
    <t>vloerafwerkingen; algemeen</t>
  </si>
  <si>
    <t>Floor finishes; general</t>
  </si>
  <si>
    <t>43.1</t>
  </si>
  <si>
    <t>vloerafwerkingen; verhoogd</t>
  </si>
  <si>
    <t>Floor finishes; elevated</t>
  </si>
  <si>
    <t>43.10</t>
  </si>
  <si>
    <t>vloerafwerkingen; verhoogd, algemeen (verzamelniveau)</t>
  </si>
  <si>
    <t>Floor finishes; elevated, general (collection level)</t>
  </si>
  <si>
    <t>43.11</t>
  </si>
  <si>
    <t>vloerafwerkingen; verhoogd, podiums</t>
  </si>
  <si>
    <t>Floor finishes; elevated, stages</t>
  </si>
  <si>
    <t>43.12</t>
  </si>
  <si>
    <t>vloerafwerkingen; verhoogd, installatievloeren</t>
  </si>
  <si>
    <t>Floor finishes; elevated, installation floors</t>
  </si>
  <si>
    <t>43.2</t>
  </si>
  <si>
    <t>vloerafwerkingen; niet verhoogd</t>
  </si>
  <si>
    <t>Floor finishes; not-elevated</t>
  </si>
  <si>
    <t>43.20</t>
  </si>
  <si>
    <t>vloerafwerkingen; niet verhoogd, algemeen (verzamelniveau)</t>
  </si>
  <si>
    <t>Floor finishes; not-elevated general (collection level)</t>
  </si>
  <si>
    <t>43.21</t>
  </si>
  <si>
    <t>vloerafwerkingen; niet verhoogd, afwerklagen</t>
  </si>
  <si>
    <t>Floor finishes; not-elevated finishing layer</t>
  </si>
  <si>
    <t>43.22</t>
  </si>
  <si>
    <t>vloerafwerkingen; niet verhoogd, bekledingen</t>
  </si>
  <si>
    <t>Floor finishes; not-elevated covering</t>
  </si>
  <si>
    <t>43.23</t>
  </si>
  <si>
    <t>vloerafwerkingen; niet verhoogd, systeemvloerafwerkingen</t>
  </si>
  <si>
    <t>Floor finishes; not-elevated, system floor finishes</t>
  </si>
  <si>
    <t>Stair and ramp finishes</t>
  </si>
  <si>
    <t>44.0</t>
  </si>
  <si>
    <t>trap- en hellingafwerkingen; algemeen</t>
  </si>
  <si>
    <t>Stair and ramp finishes; general</t>
  </si>
  <si>
    <t>44.1</t>
  </si>
  <si>
    <t>trap- en hellingafwerkingen; trapafwerkingen</t>
  </si>
  <si>
    <t>Stair and ramp finishes; stair finishes</t>
  </si>
  <si>
    <t>44.10</t>
  </si>
  <si>
    <t>trap- en hellingafwerkingen; trapafwerkingen, algemeen (verzamelniveau)</t>
  </si>
  <si>
    <t>Stair and ramp finishes; stair finishes, general (collection level)</t>
  </si>
  <si>
    <t>44.11</t>
  </si>
  <si>
    <t>trap- en hellingafwerkingen; trapafwerkingen, afwerklagen</t>
  </si>
  <si>
    <t>Stair and ramp finishes; stair finishes, finishing layer</t>
  </si>
  <si>
    <t>44.12</t>
  </si>
  <si>
    <t>trap- en hellingafwerkingen; trapafwerkingen, bekledingen</t>
  </si>
  <si>
    <t>Stair and ramp finishes; stair finishes,  covering</t>
  </si>
  <si>
    <t>44.13</t>
  </si>
  <si>
    <t>trap- en hellingafwerkingen; trapafwerkingen, systeemafwerkingen</t>
  </si>
  <si>
    <t>Stair and ramp finishes; stair finishes,  system finishes</t>
  </si>
  <si>
    <t>44.2</t>
  </si>
  <si>
    <t>trap- en hellingafwerkingen; hellingafwerkingen</t>
  </si>
  <si>
    <t>Stair and ramp finishes; ramp finishes</t>
  </si>
  <si>
    <t>44.20</t>
  </si>
  <si>
    <t>trap- en hellingafwerkingen; hellingafwerkingen, algemeen (verzamelniveau)</t>
  </si>
  <si>
    <t>Stair and ramp finishes; ramp finishes, general (collection level)</t>
  </si>
  <si>
    <t>44.21</t>
  </si>
  <si>
    <t>trap- en hellingafwerkingen; hellingafwerkingen, afwerklagen</t>
  </si>
  <si>
    <t>Stair and ramp finishes; ramp finishes, finishing layer</t>
  </si>
  <si>
    <t>44.22</t>
  </si>
  <si>
    <t>trap- en hellingafwerkingen; hellingafwerkingen, bekledingen</t>
  </si>
  <si>
    <t>Stair and ramp finishes; ramp finishes,  covering</t>
  </si>
  <si>
    <t>44.23</t>
  </si>
  <si>
    <t>trap- en hellingafwerkingen; hellingafwerkingen, systeemafwerkingen</t>
  </si>
  <si>
    <t>Stair and ramp finishes; ramp finishes,  system finishes</t>
  </si>
  <si>
    <t>Ceiling finishes</t>
  </si>
  <si>
    <t>45.0</t>
  </si>
  <si>
    <t>plafondafwerkingen; algemeen</t>
  </si>
  <si>
    <t>Ceiling finishes: general</t>
  </si>
  <si>
    <t>45.1</t>
  </si>
  <si>
    <t>plafondafwerkingen; verlaagd</t>
  </si>
  <si>
    <t>Ceiling finishes; suspended</t>
  </si>
  <si>
    <t>45.10</t>
  </si>
  <si>
    <t>plafondafwerkingen; verlaagd, algemeen (verzamelniveau)</t>
  </si>
  <si>
    <t>Ceiling finishes; suspended, general (collection level)</t>
  </si>
  <si>
    <t>45.11</t>
  </si>
  <si>
    <t>plafondafwerkingen; verlaagd, verlaagde plafonds</t>
  </si>
  <si>
    <t>Ceiling finishes; suspended, suspended ceilings</t>
  </si>
  <si>
    <t>45.12</t>
  </si>
  <si>
    <t>plafondafwerkingen; verlaagd, systeemplafonds</t>
  </si>
  <si>
    <t>Ceiling finishes; suspended, system ceilings</t>
  </si>
  <si>
    <t>45.14</t>
  </si>
  <si>
    <t>plafondafwerkingen; verlaagd, koofconstructies</t>
  </si>
  <si>
    <t>Ceiling finishes; suspended, cove construction</t>
  </si>
  <si>
    <t>45.15</t>
  </si>
  <si>
    <t>plafondafwerkingen; verlaagd, gordijnplanken</t>
  </si>
  <si>
    <t>Ceiling finishes; suspended, curtain board</t>
  </si>
  <si>
    <t>45.2</t>
  </si>
  <si>
    <t>plafondafwerkingen; niet verlaagd</t>
  </si>
  <si>
    <t>Ceiling finishes; not-suspended</t>
  </si>
  <si>
    <t>45.20</t>
  </si>
  <si>
    <t>plafondafwerkingen; niet verlaagd, algemeen (verzamelniveau)</t>
  </si>
  <si>
    <t>Ceiling finishes; not-suspended, general (collection level)</t>
  </si>
  <si>
    <t>45.21</t>
  </si>
  <si>
    <t>plafondafwerkingen; niet verlaagd, afwerkingen</t>
  </si>
  <si>
    <t>Ceiling finishes; not-suspended, finishes</t>
  </si>
  <si>
    <t>45.22</t>
  </si>
  <si>
    <t>plafondafwerkingen; niet verlaagd, bekledingen</t>
  </si>
  <si>
    <t>Ceiling finishes; not-suspended, coverings</t>
  </si>
  <si>
    <t>45.23</t>
  </si>
  <si>
    <t>plafondafwerkingen; niet verlaagd, systeemafwerkingen</t>
  </si>
  <si>
    <t>Ceiling finishes; not-suspended, system finishes</t>
  </si>
  <si>
    <t>45.24</t>
  </si>
  <si>
    <t>plafondafwerkingen; niet verlaagd, koofconstructies</t>
  </si>
  <si>
    <t>Ceiling finishes; not-suspended, cove construction</t>
  </si>
  <si>
    <t>45.25</t>
  </si>
  <si>
    <t>plafondafwerkingen; niet verlaagd, gordijnplanken</t>
  </si>
  <si>
    <t>Ceiling finishes; not-suspended, curtain boards</t>
  </si>
  <si>
    <t>46</t>
  </si>
  <si>
    <t>Roof finishes</t>
  </si>
  <si>
    <t>47.0</t>
  </si>
  <si>
    <t>dakafwerkingen; algemeen</t>
  </si>
  <si>
    <t>Roof finishes; general</t>
  </si>
  <si>
    <t>47.1</t>
  </si>
  <si>
    <t>dakafwerkingen; afwerkingen</t>
  </si>
  <si>
    <t>Roof finishes; finishes</t>
  </si>
  <si>
    <t>47.10</t>
  </si>
  <si>
    <t>dakafwerkingen; afwerkingen, algemeen (verzamelniveau)</t>
  </si>
  <si>
    <t>Roof finishes; finishes, general (collection level)</t>
  </si>
  <si>
    <t>47.11</t>
  </si>
  <si>
    <t>dakafwerkingen; afwerkingen, vlakke dakafwerkingen</t>
  </si>
  <si>
    <t>Roof finishes; finishes, flat roof finishes</t>
  </si>
  <si>
    <t>47.12</t>
  </si>
  <si>
    <t>dakafwerkingen; afwerkingen, hellende dakafwerkingen</t>
  </si>
  <si>
    <t>Roof finishes; finishes, pitched roof finishes</t>
  </si>
  <si>
    <t>47.13</t>
  </si>
  <si>
    <t>dakafwerkingen; afwerkingen, luifelafwerkingen</t>
  </si>
  <si>
    <t>Roof finishes; finishes, cantilever roof finishes</t>
  </si>
  <si>
    <t>47.14</t>
  </si>
  <si>
    <t>dakafwerkingen; afwerkingen, overkappingsafwerkingen</t>
  </si>
  <si>
    <t>Roof finishes; finishes, shelter roof finishes</t>
  </si>
  <si>
    <t>47.15</t>
  </si>
  <si>
    <t>dakafwerkingen; afwerkingen, beloopbare dakafwerkingen</t>
  </si>
  <si>
    <t>Roof finishes; finishes, walkable roof finishes</t>
  </si>
  <si>
    <t>47.16</t>
  </si>
  <si>
    <t>dakafwerkingen; afwerkingen, berijdbare dakafwerkingen</t>
  </si>
  <si>
    <t>Roof finishes; finishes, drivable roof finishes</t>
  </si>
  <si>
    <t>47.2</t>
  </si>
  <si>
    <t>dakafwerkingen; bekledingen</t>
  </si>
  <si>
    <t>Roof finishes; surface</t>
  </si>
  <si>
    <t>47.20</t>
  </si>
  <si>
    <t>dakafwerkingen; bekledingen, algemeen (verzamelniveau)</t>
  </si>
  <si>
    <t>Roof finishes; surface, general (collection level)</t>
  </si>
  <si>
    <t>47.21</t>
  </si>
  <si>
    <t>dakafwerkingen; bekledingen, vlakke dak bekledingen</t>
  </si>
  <si>
    <t>Roof finishes; surface, flat roof finishes</t>
  </si>
  <si>
    <t>47.22</t>
  </si>
  <si>
    <t>dakafwerkingen; bekledingen, hellende dak bekledingen</t>
  </si>
  <si>
    <t>Roof finishes; surface, pitched roof finishes</t>
  </si>
  <si>
    <t>47.23</t>
  </si>
  <si>
    <t>dakafwerkingen; bekledingen, luifel bekledingen</t>
  </si>
  <si>
    <t>Roof finishes; surface, cantilever roof finishes</t>
  </si>
  <si>
    <t>47.24</t>
  </si>
  <si>
    <t>dakafwerkingen; bekledingen, overkapping bekledingen</t>
  </si>
  <si>
    <t>Roof finishes; surface, shelter roof finishes</t>
  </si>
  <si>
    <t>47.25</t>
  </si>
  <si>
    <t>dakafwerkingen; bekledingen, beloopbare dak bekledingen</t>
  </si>
  <si>
    <t>Roof finishes; surface, walkable roof finishes</t>
  </si>
  <si>
    <t>47.26</t>
  </si>
  <si>
    <t>dakafwerkingen; bekledingen, berijdbare dak  bekledingen</t>
  </si>
  <si>
    <t>Roof finishes; surface, drivable roof finishes</t>
  </si>
  <si>
    <t>Finishing packages</t>
  </si>
  <si>
    <t>48.0</t>
  </si>
  <si>
    <t>afwerkingspakketten; algemeen</t>
  </si>
  <si>
    <t>Other finishes; general</t>
  </si>
  <si>
    <t>48.1</t>
  </si>
  <si>
    <t>afwerkingspakketten</t>
  </si>
  <si>
    <t>Other finishes</t>
  </si>
  <si>
    <t>48.10</t>
  </si>
  <si>
    <t>afwerkingspakketten; algemeen (verzamelniveau)</t>
  </si>
  <si>
    <t>Other finishes; general (collection level)</t>
  </si>
  <si>
    <t>48.11</t>
  </si>
  <si>
    <t>afwerkingspakketten; naadloze afwerkingen</t>
  </si>
  <si>
    <t>Other finishes; seamless finishes</t>
  </si>
  <si>
    <t>48.12</t>
  </si>
  <si>
    <t>afwerkingspakketten; overige afwerkingen</t>
  </si>
  <si>
    <t>Other finishes; other finishes</t>
  </si>
  <si>
    <t>49</t>
  </si>
  <si>
    <t>Services mainly piped and ducted</t>
  </si>
  <si>
    <t>50</t>
  </si>
  <si>
    <t>Waste disposal, drainage</t>
  </si>
  <si>
    <t>52.0</t>
  </si>
  <si>
    <t>afvoeren; algemeen</t>
  </si>
  <si>
    <t>Waste disposal; general</t>
  </si>
  <si>
    <t>52.1</t>
  </si>
  <si>
    <t>afvoeren; regenwater</t>
  </si>
  <si>
    <t>Waste disposal; natural water drainage</t>
  </si>
  <si>
    <t>52.10</t>
  </si>
  <si>
    <t>afvoeren; regenwater, algemeen (verzamelniveau)</t>
  </si>
  <si>
    <t>Waste disposal; natural water drainage, general (collection level)</t>
  </si>
  <si>
    <t>52.11</t>
  </si>
  <si>
    <t>afvoeren; regenwater, afvoerinstallatie; in het gebouw</t>
  </si>
  <si>
    <t>Waste disposal; natural water drainage, drainage system; inside building</t>
  </si>
  <si>
    <t>52.12</t>
  </si>
  <si>
    <t>afvoeren; regenwater, afvoerinstallatie; buiten het gebouw</t>
  </si>
  <si>
    <t>Waste disposal; natural water drainage, drainage system; outside building</t>
  </si>
  <si>
    <t>52.16</t>
  </si>
  <si>
    <t>afvoeren; regenwater, pompsysteem, afscheiders, bezinkputten</t>
  </si>
  <si>
    <t>Waste disposal; natural water drainage, pump system, separator, settling pit</t>
  </si>
  <si>
    <t>52.19</t>
  </si>
  <si>
    <t xml:space="preserve">afvoeren; regenwater, berging, infiltratie </t>
  </si>
  <si>
    <t>Waste disposal; natural water drainage, storage, infiltration</t>
  </si>
  <si>
    <t>52.2</t>
  </si>
  <si>
    <t>afvoeren; fecaliën</t>
  </si>
  <si>
    <t>Waste disposal; faeces</t>
  </si>
  <si>
    <t>52.20</t>
  </si>
  <si>
    <t>afvoeren; fecaliën, algemeen (verzamelniveau)</t>
  </si>
  <si>
    <t>Waste disposal; faeces, general (collection level)</t>
  </si>
  <si>
    <t>52.21</t>
  </si>
  <si>
    <t>afvoeren; fecaliën, standaardsysteem</t>
  </si>
  <si>
    <t>Waste disposal; faeces, standard system</t>
  </si>
  <si>
    <t>52.22</t>
  </si>
  <si>
    <t>afvoeren; fecaliën, vacuümsysteem</t>
  </si>
  <si>
    <t>Waste disposal; faeces, vacuum system</t>
  </si>
  <si>
    <t>52.23</t>
  </si>
  <si>
    <t>afvoeren; fecaliën, overdruksysteem</t>
  </si>
  <si>
    <t>Waste disposal; faeces, overpressure system</t>
  </si>
  <si>
    <t>52.24</t>
  </si>
  <si>
    <t>afvoeren; fecaliën, gescheiden (urine)</t>
  </si>
  <si>
    <t>Waste disposal; faeces, separated (urine)</t>
  </si>
  <si>
    <t>52.26</t>
  </si>
  <si>
    <t>afvoeren; fecaliën, pompsysteem, afscheiders, bezinkputten</t>
  </si>
  <si>
    <t>Waste disposal; faeces, pumpsystem, separator, settling pit</t>
  </si>
  <si>
    <t>52.3</t>
  </si>
  <si>
    <t>afvoeren; afvalwater</t>
  </si>
  <si>
    <t>Waste disposal; sewage disposal</t>
  </si>
  <si>
    <t>52.30</t>
  </si>
  <si>
    <t>afvoeren; afvalwater, algemeen (verzamelniveau)</t>
  </si>
  <si>
    <t>Waste disposal; sewage disposal, general (collection level)</t>
  </si>
  <si>
    <t>52.31</t>
  </si>
  <si>
    <t>afvoeren; afvalwater, huishoudelijk afval</t>
  </si>
  <si>
    <t>Waste disposal; sewage disposal, household waste</t>
  </si>
  <si>
    <t>52.32</t>
  </si>
  <si>
    <t>afvoeren; afvalwater, bedrijfsafval</t>
  </si>
  <si>
    <t>Waste disposal; sewage disposal, company waste</t>
  </si>
  <si>
    <t>52.36</t>
  </si>
  <si>
    <t>afvoeren; afvalwater, pompsysteem, afscheiders, bezinkputten</t>
  </si>
  <si>
    <t>Waste disposal; sewage disposal, pump system</t>
  </si>
  <si>
    <t>52.4</t>
  </si>
  <si>
    <t>afvoeren; gecombineerd</t>
  </si>
  <si>
    <t>Waste disposal; combined</t>
  </si>
  <si>
    <t>52.40</t>
  </si>
  <si>
    <t>afvoeren; gecombineerd, algemeen (verzamelniveau)</t>
  </si>
  <si>
    <t>Waste disposal; combined, general (collection level)</t>
  </si>
  <si>
    <t>52.41</t>
  </si>
  <si>
    <t>afvoeren; gecombineerd, geïntegreerd systeem</t>
  </si>
  <si>
    <t>Waste disposal; combined, integrated system</t>
  </si>
  <si>
    <t>52.46</t>
  </si>
  <si>
    <t>afvoeren; gecombineerd, pompsysteem, afscheiders, bezinkputten</t>
  </si>
  <si>
    <t>Waste disposal; combined, pump system, separator, settling pit</t>
  </si>
  <si>
    <t>52.5</t>
  </si>
  <si>
    <t>afvoeren; vuilwaterafvoer speciaal</t>
  </si>
  <si>
    <t>Waste disposal; sewage disposal special</t>
  </si>
  <si>
    <t>52.50</t>
  </si>
  <si>
    <t>afvoeren; vuilwaterafvoer speciaal, algemeen (verzamelniveau)</t>
  </si>
  <si>
    <t>Waste disposal; sewage disposal special, general (collection level)</t>
  </si>
  <si>
    <t>52.51</t>
  </si>
  <si>
    <t>afvoeren; vuilwaterafvoer speciaal, chemisch verontreinigd afvalwater</t>
  </si>
  <si>
    <t>Waste disposal; sewage disposal special, chemically contaminated waste water</t>
  </si>
  <si>
    <t>52.52</t>
  </si>
  <si>
    <t>afvoeren; vuilwaterafvoer speciaal, biologisch besmet afvalwater</t>
  </si>
  <si>
    <t>Waste disposal; sewage disposal special, biological contaminated waste water</t>
  </si>
  <si>
    <t>52.53</t>
  </si>
  <si>
    <t>afvoeren; vuilwaterafvoer speciaal, radioactief besmet afvalwater</t>
  </si>
  <si>
    <t>Waste disposal; sewage disposal special, radioactive contaminated waste water</t>
  </si>
  <si>
    <t>52.56</t>
  </si>
  <si>
    <t>afvoeren; vuilwaterafvoer speciaal, pompsysteem</t>
  </si>
  <si>
    <t>Waste disposal; sewage disposal special, pump system</t>
  </si>
  <si>
    <t>52.6</t>
  </si>
  <si>
    <t>afvoeren; vaste stoffen</t>
  </si>
  <si>
    <t>Waste disposal; solid</t>
  </si>
  <si>
    <t>52.60</t>
  </si>
  <si>
    <t>afvoeren; vaste stoffen, algemeen (verzamelniveau)</t>
  </si>
  <si>
    <t>Waste disposal; solid, general (collection level)</t>
  </si>
  <si>
    <t>52.61</t>
  </si>
  <si>
    <t>afvoeren; vaste stoffen, stortkokers</t>
  </si>
  <si>
    <t>Waste disposal; solid, chute</t>
  </si>
  <si>
    <t>52.62</t>
  </si>
  <si>
    <t>afvoeren; vaste stoffen, vacuümsysteem</t>
  </si>
  <si>
    <t>Waste disposal; solid, vacuum system</t>
  </si>
  <si>
    <t>52.63</t>
  </si>
  <si>
    <t>afvoeren; vaste stoffen, persluchtsysteem</t>
  </si>
  <si>
    <t>Waste disposal; solid, pressed air system</t>
  </si>
  <si>
    <t>52.64</t>
  </si>
  <si>
    <t>afvoeren; vaste stoffen, verdichtingsysteem</t>
  </si>
  <si>
    <t>Waste disposal; solid, compressing system</t>
  </si>
  <si>
    <t>52.65</t>
  </si>
  <si>
    <t>afvoeren; vaste stoffen, verbrandingsysteem</t>
  </si>
  <si>
    <t>Waste disposal; solid, combustion system</t>
  </si>
  <si>
    <t>52.9</t>
  </si>
  <si>
    <t>vaste gebouwgebonden voorzieningen behorend bij afvoeren</t>
  </si>
  <si>
    <t>Fixed building related services for waste disposal</t>
  </si>
  <si>
    <t>52.90</t>
  </si>
  <si>
    <t>vaste gebouwgebonden voorzieningen behorend bij afvoeren, algemeen (verzamelniveau)</t>
  </si>
  <si>
    <t>Fixed building related services for waste disposal, general (collection level)</t>
  </si>
  <si>
    <t>Liquids supply</t>
  </si>
  <si>
    <t>53.0</t>
  </si>
  <si>
    <t>water; algemeen</t>
  </si>
  <si>
    <t>Liquids supply; general</t>
  </si>
  <si>
    <t>53.1</t>
  </si>
  <si>
    <t>water; drinkwater</t>
  </si>
  <si>
    <t>Liquids supply; tap water</t>
  </si>
  <si>
    <t>53.10</t>
  </si>
  <si>
    <t>water; drinkwater, algemeen (verzamelniveau)</t>
  </si>
  <si>
    <t>Liquids supply; tap water, general (collection level)</t>
  </si>
  <si>
    <t>53.11</t>
  </si>
  <si>
    <t>water; drinkwater, netaansluiting</t>
  </si>
  <si>
    <t>Liquids supply; tap water, net connection</t>
  </si>
  <si>
    <t>53.12</t>
  </si>
  <si>
    <t>water; drinkwater, bronaansluiting</t>
  </si>
  <si>
    <t>Liquids supply; tap water, source connection</t>
  </si>
  <si>
    <t>53.13</t>
  </si>
  <si>
    <t>water; drinkwater, reinwaterkelderaansluiting / ringleiding</t>
  </si>
  <si>
    <t>Liquids supply; tap water, cleanwater basement connection / ring line</t>
  </si>
  <si>
    <t>53.16</t>
  </si>
  <si>
    <t>water; drinkwater, drukverhogingsinstallatie</t>
  </si>
  <si>
    <t>Liquids supply; tap water, pressure increase installation</t>
  </si>
  <si>
    <t>53.19</t>
  </si>
  <si>
    <t>water; drinkwater, voorraadvaten</t>
  </si>
  <si>
    <t>Liquids supply; tap water, storage tanks</t>
  </si>
  <si>
    <t>53.2</t>
  </si>
  <si>
    <t>water; verwarmd tapwater</t>
  </si>
  <si>
    <t>Liquids supply; hot water</t>
  </si>
  <si>
    <t>53.20</t>
  </si>
  <si>
    <t>water; verwarmd tapwater, algemeen (verzamelniveau)</t>
  </si>
  <si>
    <t>Liquids supply; hot water, general (collection level)</t>
  </si>
  <si>
    <t>53.21</t>
  </si>
  <si>
    <t>water; verwarmd tapwater, met voorraad</t>
  </si>
  <si>
    <t>Liquids supply; hot water,  with stocked supply</t>
  </si>
  <si>
    <t>53.23</t>
  </si>
  <si>
    <t>water; verwarmd tapwater, doorstroom</t>
  </si>
  <si>
    <t>Liquids supply; hot water, flow</t>
  </si>
  <si>
    <t>53.3</t>
  </si>
  <si>
    <t>water; bedrijfswater</t>
  </si>
  <si>
    <t>Liquids supply; company water</t>
  </si>
  <si>
    <t>53.30</t>
  </si>
  <si>
    <t>water; bedrijfswater, algemeen (verzamelniveau)</t>
  </si>
  <si>
    <t>Liquids supply; company water, general (collection level)</t>
  </si>
  <si>
    <t>53.31</t>
  </si>
  <si>
    <t>water; bedrijfswater, onthard-watersysteem</t>
  </si>
  <si>
    <t>Liquids supply; company water, softened water system</t>
  </si>
  <si>
    <t>53.32</t>
  </si>
  <si>
    <t>water; bedrijfswater, demi-watersysteem</t>
  </si>
  <si>
    <t>Liquids supply; company water, demi water system</t>
  </si>
  <si>
    <t>53.33</t>
  </si>
  <si>
    <t>water; bedrijfswater, gedistilleerd-watersysteem</t>
  </si>
  <si>
    <t>Liquids supply; company water, distilled water system</t>
  </si>
  <si>
    <t>53.34</t>
  </si>
  <si>
    <t>water; bedrijfswater, zwembad-watersysteem</t>
  </si>
  <si>
    <t>Liquids supply; company water, pool water system</t>
  </si>
  <si>
    <t>53.36</t>
  </si>
  <si>
    <t xml:space="preserve">water; bedrijfswater; drukverhogingsinstallatie </t>
  </si>
  <si>
    <t>Liquids supply; company water, pressure increase installation</t>
  </si>
  <si>
    <t>53.37</t>
  </si>
  <si>
    <t>water; bedrijfswater, onderbrekingsinstallatie (breektank)</t>
  </si>
  <si>
    <t>Liquids supply; company water, interruption installation (break tank</t>
  </si>
  <si>
    <t>53.39</t>
  </si>
  <si>
    <t>water; bedrijfswater, voorraadvaten</t>
  </si>
  <si>
    <t>Liquids supply; company water, storage tanks</t>
  </si>
  <si>
    <t>53.4</t>
  </si>
  <si>
    <t>water; gebruiksstoom en condens</t>
  </si>
  <si>
    <t>Liquids supply; steam and condensation</t>
  </si>
  <si>
    <t>53.40</t>
  </si>
  <si>
    <t>water; gebruiksstoom en condens, algemeen (verzamelniveau)</t>
  </si>
  <si>
    <t>Liquids supply; steam and condensation, general (collection level)</t>
  </si>
  <si>
    <t>53.41</t>
  </si>
  <si>
    <t>water; gebruiksstoom en condens, lage-druk stoomsysteem</t>
  </si>
  <si>
    <t>Liquids supply; steam and condensation, low pressure steamsystem</t>
  </si>
  <si>
    <t>53.42</t>
  </si>
  <si>
    <t>water; gebruiksstoom en condens, hoge-druk stoomsysteem</t>
  </si>
  <si>
    <t>Liquids supply; steam and condensation, high pressure steamsystem</t>
  </si>
  <si>
    <t>53.5</t>
  </si>
  <si>
    <t>water; waterbehandeling</t>
  </si>
  <si>
    <t>Liquids supply; water treatment</t>
  </si>
  <si>
    <t>53.50</t>
  </si>
  <si>
    <t>water; waterbehandeling, algemeen (verzamelniveau)</t>
  </si>
  <si>
    <t>Liquids supply; water treatment, general (collection level)</t>
  </si>
  <si>
    <t>53.51</t>
  </si>
  <si>
    <t>water; waterbehandeling, filtratiesysteem</t>
  </si>
  <si>
    <t>Liquids supply; water treatment, filtration system</t>
  </si>
  <si>
    <t>53.52</t>
  </si>
  <si>
    <t>water; waterbehandeling, absorptiesysteem</t>
  </si>
  <si>
    <t>Liquids supply; water treatment, absorption system</t>
  </si>
  <si>
    <t>53.53</t>
  </si>
  <si>
    <t>water; waterbehandeling, ontgassingsysteem</t>
  </si>
  <si>
    <t>Liquids supply; water treatment, degassing system</t>
  </si>
  <si>
    <t>53.54</t>
  </si>
  <si>
    <t>water; waterbehandeling, destillatiesysteem</t>
  </si>
  <si>
    <t>Liquids supply; water treatment, destillation system</t>
  </si>
  <si>
    <t>53.9</t>
  </si>
  <si>
    <t>vaste gebouwgebonden voorzieningen behorend bij water</t>
  </si>
  <si>
    <t>Fixed building related services for liquids</t>
  </si>
  <si>
    <t>53.90</t>
  </si>
  <si>
    <t>vaste gebouwgebonden voorzieningen behorend bij water, algemeen (verzamelniveau)</t>
  </si>
  <si>
    <t>Fixed building related services for liquids general (collection level)</t>
  </si>
  <si>
    <t>Gases supply</t>
  </si>
  <si>
    <t>54.0</t>
  </si>
  <si>
    <t>gassen; algemeen</t>
  </si>
  <si>
    <t>Gases supply; general</t>
  </si>
  <si>
    <t>54.1</t>
  </si>
  <si>
    <t>gassen, brandstof</t>
  </si>
  <si>
    <t>Gases supply; combustible gas supply</t>
  </si>
  <si>
    <t>54.10</t>
  </si>
  <si>
    <t>gassen; brandstof, algemeen (verzamelniveau)</t>
  </si>
  <si>
    <t>Gases supply; combustible gas supply, general (collection level)</t>
  </si>
  <si>
    <t>54.11</t>
  </si>
  <si>
    <t>gassen; brandstof, aardgasvoorziening / menggasvoorziening</t>
  </si>
  <si>
    <t>Gases supply; combustible gas supply, natural gas facility / mixed gas facility</t>
  </si>
  <si>
    <t>54.12</t>
  </si>
  <si>
    <t>gassen; brandstof, butaanvoorziening</t>
  </si>
  <si>
    <t>Gases supply; combustible gas supply, butane gas facility</t>
  </si>
  <si>
    <t>54.13</t>
  </si>
  <si>
    <t>gassen; brandstof, propaanvoorziening</t>
  </si>
  <si>
    <t>Gases supply; combustible gas supply, propane gas facility</t>
  </si>
  <si>
    <t>54.14</t>
  </si>
  <si>
    <t>gassen; brandstof, LPG-voorziening</t>
  </si>
  <si>
    <t>Gases supply; combustible gas supply, LPG-gas facility</t>
  </si>
  <si>
    <t>54.15</t>
  </si>
  <si>
    <t>gassen; brandstof, biogasvoorziening</t>
  </si>
  <si>
    <t>Gases supply; combustible gas supply, biogas facility</t>
  </si>
  <si>
    <t>54.16</t>
  </si>
  <si>
    <t>gassen; brandstof, waterstofvoorziening</t>
  </si>
  <si>
    <t>Gases supply; combustible gas supply, hydrogen facility</t>
  </si>
  <si>
    <t>54.2</t>
  </si>
  <si>
    <t>gassen; perslucht</t>
  </si>
  <si>
    <t>Gases supply; compressed air</t>
  </si>
  <si>
    <t>54.20</t>
  </si>
  <si>
    <t>gassen; perslucht, algemeen (verzamelniveau)</t>
  </si>
  <si>
    <t>Gases supply; compressed air,  general (collection level)</t>
  </si>
  <si>
    <t>54.21</t>
  </si>
  <si>
    <t>gassen; perslucht, persluchtvoorziening</t>
  </si>
  <si>
    <t>Gases supply; compressed air , compressed air facility</t>
  </si>
  <si>
    <t>54.23</t>
  </si>
  <si>
    <t>gassen; perslucht, compressor</t>
  </si>
  <si>
    <t>Gases supply; compressed air , compressor</t>
  </si>
  <si>
    <t>54.24</t>
  </si>
  <si>
    <t>gassen; perslucht, buffertank</t>
  </si>
  <si>
    <t>Gases supply; compressed air , buffer tank</t>
  </si>
  <si>
    <t>54.3</t>
  </si>
  <si>
    <t>gassen; medisch</t>
  </si>
  <si>
    <t>Gases supply; medical</t>
  </si>
  <si>
    <t>54.30</t>
  </si>
  <si>
    <t>gassen; medisch, algemeen (verzamelniveau)</t>
  </si>
  <si>
    <t>Gases supply; medical, general (collection level)</t>
  </si>
  <si>
    <t>54.31</t>
  </si>
  <si>
    <t>gassen; medisch, zuurstofvoorziening</t>
  </si>
  <si>
    <t>Gases supply; medical, oxygen facility</t>
  </si>
  <si>
    <t>54.32</t>
  </si>
  <si>
    <t>gassen; medisch, carbogeenvoorziening</t>
  </si>
  <si>
    <t>Gases supply; medical, carbogen facility</t>
  </si>
  <si>
    <t>54.33</t>
  </si>
  <si>
    <t>gassen; medisch, lachgasvoorziening</t>
  </si>
  <si>
    <t>Gases supply; medical, laughing gas facility</t>
  </si>
  <si>
    <t>54.34</t>
  </si>
  <si>
    <t>gassen; medisch, koolzuurvoorziening</t>
  </si>
  <si>
    <t>Gases supply; medical, carbonic facility</t>
  </si>
  <si>
    <t>54.35</t>
  </si>
  <si>
    <t>gassen; medisch, medische luchtvoorziening</t>
  </si>
  <si>
    <t>Gases supply; medical, medical air facility</t>
  </si>
  <si>
    <t>54.4</t>
  </si>
  <si>
    <t>gassen; technisch</t>
  </si>
  <si>
    <t>Gases supply; technical</t>
  </si>
  <si>
    <t>54.40</t>
  </si>
  <si>
    <t>gassen; technisch, algemeen (verzamelniveau)</t>
  </si>
  <si>
    <t>Gases supply; technical, general (collection level)</t>
  </si>
  <si>
    <t>54.41</t>
  </si>
  <si>
    <t>gassen; technisch, stikstofvoorziening</t>
  </si>
  <si>
    <t>Gases supply; technical, nitrogen facility</t>
  </si>
  <si>
    <t>54.42</t>
  </si>
  <si>
    <t>gassen; technisch, waterstofvoorziening</t>
  </si>
  <si>
    <t>Gases supply; technical, hydrogen facility</t>
  </si>
  <si>
    <t>54.43</t>
  </si>
  <si>
    <t>gassen; technisch, argonvoorziening</t>
  </si>
  <si>
    <t>Gases supply; technical, argon facility</t>
  </si>
  <si>
    <t>54.44</t>
  </si>
  <si>
    <t>gassen; technisch, heliumvoorziening</t>
  </si>
  <si>
    <t>Gases supply; technical, helium facility</t>
  </si>
  <si>
    <t>54.45</t>
  </si>
  <si>
    <t>gassen; technisch, acetyleenvoorziening</t>
  </si>
  <si>
    <t>Gases supply; technical, acetylene facility</t>
  </si>
  <si>
    <t>54.46</t>
  </si>
  <si>
    <t>gassen; technisch, propaanvoorziening</t>
  </si>
  <si>
    <t>Gases supply; technical, propane facility</t>
  </si>
  <si>
    <t>54.47</t>
  </si>
  <si>
    <t>gassen; technisch, koolzuurvoorziening</t>
  </si>
  <si>
    <t>Gases supply; technical, carbonic facility</t>
  </si>
  <si>
    <t>54.48</t>
  </si>
  <si>
    <t>gassen; technisch, zuurstofvoorziening</t>
  </si>
  <si>
    <t>Gases supply; technical, oxygen facility</t>
  </si>
  <si>
    <t>54.49</t>
  </si>
  <si>
    <t>gassen; technisch, methaanvoorziening</t>
  </si>
  <si>
    <t>Gases supply; technical, methane facility</t>
  </si>
  <si>
    <t>54.5</t>
  </si>
  <si>
    <t>gassen, bijzonder</t>
  </si>
  <si>
    <t>Gases supply; special</t>
  </si>
  <si>
    <t>54.50</t>
  </si>
  <si>
    <t>gassen; bijzonder, algemeen (verzamelniveau)</t>
  </si>
  <si>
    <t>Gases supply; special, general (collection level)</t>
  </si>
  <si>
    <t>54.51</t>
  </si>
  <si>
    <t>gassen; bijzonder, voorziening; zuivere gassen</t>
  </si>
  <si>
    <t>Gases supply; special, facilities; pure gasses</t>
  </si>
  <si>
    <t>54.52</t>
  </si>
  <si>
    <t>gassen; bijzonder, voorziening; menggassen</t>
  </si>
  <si>
    <t>Gases supply; special, facilities; mixed gasses</t>
  </si>
  <si>
    <t>54.6</t>
  </si>
  <si>
    <t>gassen; vacuüm</t>
  </si>
  <si>
    <t>Gases supply; vacuum</t>
  </si>
  <si>
    <t>54.60</t>
  </si>
  <si>
    <t>gassen; vacuüm, algemeen (verzamelniveau)</t>
  </si>
  <si>
    <t>Gases supply; vacuum, general (collection level)</t>
  </si>
  <si>
    <t>54.61</t>
  </si>
  <si>
    <t>gassen; vacuüm, vacuümvoorziening</t>
  </si>
  <si>
    <t>Gases supply; vacuum, vacuum facility</t>
  </si>
  <si>
    <t>54.63</t>
  </si>
  <si>
    <t>gassen; vacuüm, pompsysteem</t>
  </si>
  <si>
    <t>Gases supply; vacuum, pump facility</t>
  </si>
  <si>
    <t>54.9</t>
  </si>
  <si>
    <t>vaste gebouwgebonden voorzieningen behorend bij gassen</t>
  </si>
  <si>
    <t>Fixed building related services for  gases</t>
  </si>
  <si>
    <t>54.90</t>
  </si>
  <si>
    <t>vaste gebouwgebonden voorzieningen behorend bij gassen, algemeen (verzamelniveau)</t>
  </si>
  <si>
    <t>Fixed building related services for  gases, general (collection level)</t>
  </si>
  <si>
    <t>Space cooling</t>
  </si>
  <si>
    <t>55.0</t>
  </si>
  <si>
    <t>koeling; algemeen</t>
  </si>
  <si>
    <t>Space cooling; general</t>
  </si>
  <si>
    <t>55.1</t>
  </si>
  <si>
    <t>koeling; opwekking lokaal</t>
  </si>
  <si>
    <t>Space cooling; local</t>
  </si>
  <si>
    <t>55.10</t>
  </si>
  <si>
    <t>koeling; lokaal, algemeen (verzamelniveau)</t>
  </si>
  <si>
    <t>Space cooling; local, general (collection level)</t>
  </si>
  <si>
    <t>55.11</t>
  </si>
  <si>
    <t>koeling; lokaal, raamkoelers/splitsystemen</t>
  </si>
  <si>
    <t>Space cooling; local, window coolers/splitsystems</t>
  </si>
  <si>
    <t>55.13</t>
  </si>
  <si>
    <t>koeling; lokaal, compactsystemen (packaged)</t>
  </si>
  <si>
    <t>Space cooling; local; compact systems (packaged)</t>
  </si>
  <si>
    <t>55.2</t>
  </si>
  <si>
    <t>koeling; opwekking centraal</t>
  </si>
  <si>
    <t>Space cooling; central</t>
  </si>
  <si>
    <t>55.20</t>
  </si>
  <si>
    <t>koeling; opwekking centraal, algemeen (verzamelniveau)</t>
  </si>
  <si>
    <t>Space cooling; central, general (collection level)</t>
  </si>
  <si>
    <t>55.21</t>
  </si>
  <si>
    <t>koeling; opwekking centraal, warmtepompsystemen</t>
  </si>
  <si>
    <t>Space cooling; central, heat pump systems</t>
  </si>
  <si>
    <t>55.22</t>
  </si>
  <si>
    <t>koeling; opwekking centraal, absorptiesystemen</t>
  </si>
  <si>
    <t>Space cooling; central, absorption systems</t>
  </si>
  <si>
    <t>55.23</t>
  </si>
  <si>
    <t>koeling; opwekking centraal, grondwatersystemen (incl. tegenstroomapparaat)</t>
  </si>
  <si>
    <t>Space cooling; central, ground water systems  (including counterflow device)</t>
  </si>
  <si>
    <t>55.24</t>
  </si>
  <si>
    <t>koeling; opwekking centraal, oppervlaktewatersystemen (incl. tegenstroomapparaat)</t>
  </si>
  <si>
    <t>Space cooling; central, surface water systems (including counterflow device)</t>
  </si>
  <si>
    <t>55.26</t>
  </si>
  <si>
    <t>koeling; opwekking centraal, vrije-koeling</t>
  </si>
  <si>
    <t>Space cooling; central, free cooling</t>
  </si>
  <si>
    <t>55.27</t>
  </si>
  <si>
    <t>koeling; opwekking centraal, warmte koude opslag (WKO compleet incl. tegenstroomapparaat)</t>
  </si>
  <si>
    <t>Space cooling; central, thermal energy storage (including counterflow device)</t>
  </si>
  <si>
    <t>55.28</t>
  </si>
  <si>
    <t>koeling; opwekking centraal, koudenet</t>
  </si>
  <si>
    <t>Space cooling; central, refrigeration network</t>
  </si>
  <si>
    <t>55.3</t>
  </si>
  <si>
    <t>koeling; distributie hoofdverdeling (t/m verdeler/verzamelaar)</t>
  </si>
  <si>
    <t>Space cooling; distribution main distribution (upto distributor/collector)</t>
  </si>
  <si>
    <t>55.30</t>
  </si>
  <si>
    <t>koeling; distributie hoofdverdeling, algemeen (verzamelniveau)</t>
  </si>
  <si>
    <t>Space cooling; distribution main distribution, general (collection level)</t>
  </si>
  <si>
    <t>55.31</t>
  </si>
  <si>
    <t>koeling; distributie hoofdverdeling, distributiesystemen</t>
  </si>
  <si>
    <t>Space cooling; distribution main distribution, distribution systems</t>
  </si>
  <si>
    <t>55.4</t>
  </si>
  <si>
    <t>koeling; distributie (vanaf verdeler/verzamelaar)</t>
  </si>
  <si>
    <t>Space cooling; distribution (from distributor/collector)</t>
  </si>
  <si>
    <t>55.40</t>
  </si>
  <si>
    <t>koeling; distributie, algemeen (verzamelniveau)</t>
  </si>
  <si>
    <t>Space cooling; distribution, general (collection level)</t>
  </si>
  <si>
    <t>55.41</t>
  </si>
  <si>
    <t>koeling; distributie, distributiesystemen</t>
  </si>
  <si>
    <t>Space cooling; distribution, distribution systems</t>
  </si>
  <si>
    <t>55.5</t>
  </si>
  <si>
    <t>koeling, opslag</t>
  </si>
  <si>
    <t>Space cooling; storage</t>
  </si>
  <si>
    <t>55.50</t>
  </si>
  <si>
    <t>koeling; opslag, algemeen (verzamelniveau)</t>
  </si>
  <si>
    <t>Space cooling; storage, general (collection level)</t>
  </si>
  <si>
    <t>55.8</t>
  </si>
  <si>
    <t>koeling; afgifte</t>
  </si>
  <si>
    <t>Space cooling; delivery</t>
  </si>
  <si>
    <t>55.80</t>
  </si>
  <si>
    <t>koeling; afgifte, algemeen (verzamelniveau)</t>
  </si>
  <si>
    <t>Space cooling; delivery, general (collection level)</t>
  </si>
  <si>
    <t>55.81</t>
  </si>
  <si>
    <t>koeling; afgifte, fancoil /inductie units, nakoelers</t>
  </si>
  <si>
    <t>Space cooling; delivery, fancoil/induction units</t>
  </si>
  <si>
    <t>55.83</t>
  </si>
  <si>
    <t>koeling; afgifte, koel(klimaat)plafonds</t>
  </si>
  <si>
    <t>Space cooling; delivery, climate ceilings</t>
  </si>
  <si>
    <t>55.84</t>
  </si>
  <si>
    <t>koeling; afgifte, vloerkoeling/wandkoeling</t>
  </si>
  <si>
    <t>Space cooling; delivery, floor/wall cooling</t>
  </si>
  <si>
    <t>55.9</t>
  </si>
  <si>
    <t>vaste gebouwgebonden voorzieningen behorend bij koeling</t>
  </si>
  <si>
    <t>Fixed building related services for space cooling</t>
  </si>
  <si>
    <t>55.90</t>
  </si>
  <si>
    <t>vaste gebouwgebonden voorzieningen behorend bij koeling, algemeen (verzamelniveau)</t>
  </si>
  <si>
    <t>Fixed building related services for space cooling, general (collection level)</t>
  </si>
  <si>
    <t>Space heating</t>
  </si>
  <si>
    <t>56.0</t>
  </si>
  <si>
    <t>verwarming; algemeen</t>
  </si>
  <si>
    <t>Space heating; general</t>
  </si>
  <si>
    <t>56.1</t>
  </si>
  <si>
    <t>verwarming; opwekking lokaal</t>
  </si>
  <si>
    <t>Space heating; generation local</t>
  </si>
  <si>
    <t>56.10</t>
  </si>
  <si>
    <t>verwarming; opwekking lokaal, algemeen (verzamelniveau)</t>
  </si>
  <si>
    <t>Space heating; generation local, general (collection level)</t>
  </si>
  <si>
    <t>56.11</t>
  </si>
  <si>
    <t>verwarming; opwekking lokaal, direct gestookte toestellen</t>
  </si>
  <si>
    <t>Space heating; generation local, direct fired equipment</t>
  </si>
  <si>
    <t>56.12</t>
  </si>
  <si>
    <t>verwarming; opwekking lokaal, stoombevochtigers</t>
  </si>
  <si>
    <t>Space heating; generation local, steam humidifier</t>
  </si>
  <si>
    <t>56.2</t>
  </si>
  <si>
    <t>verwarming; opwekking centraal</t>
  </si>
  <si>
    <t>Space heating; generation centralized</t>
  </si>
  <si>
    <t>56.20</t>
  </si>
  <si>
    <t>verwarming; opwekking centraal, algemeen (verzamelniveau)</t>
  </si>
  <si>
    <t>Space heating; generation centralized, general (collection level)</t>
  </si>
  <si>
    <t>56.21</t>
  </si>
  <si>
    <t>verwarming; opwekking centraal, verwarmingstoestellen (ketels, HR, VR, biomassa)</t>
  </si>
  <si>
    <t>Space heating; generation centralized, heating equipment</t>
  </si>
  <si>
    <t>56.22</t>
  </si>
  <si>
    <t>verwarming; opwekking centraal, stoomketels en toebehoren (ontgassers, etc.)</t>
  </si>
  <si>
    <t>Space heating; generation centralized, steam boilers</t>
  </si>
  <si>
    <t>56.23</t>
  </si>
  <si>
    <t xml:space="preserve">verwarming; opwekking centraal, warmtekrachtkoppeling (WKK) en toebehoren </t>
  </si>
  <si>
    <t>Space heating; generation centralized, CHP installation</t>
  </si>
  <si>
    <t>56.25</t>
  </si>
  <si>
    <t>verwarming; opwekking centraal, zonnecollectoren</t>
  </si>
  <si>
    <t>Space heating; generation centralized, solar collectors</t>
  </si>
  <si>
    <t>56.26</t>
  </si>
  <si>
    <t>verwarming; opwekking centraal, electrolyser, brandstofcel</t>
  </si>
  <si>
    <t>Space heating; generation centralized, fuel cell</t>
  </si>
  <si>
    <t>56.27</t>
  </si>
  <si>
    <t>verwarming; opwekking centraal, aardwarmte (geothermie)</t>
  </si>
  <si>
    <t>Space heating; generation centralized, geothermal</t>
  </si>
  <si>
    <t>56.28</t>
  </si>
  <si>
    <t>verwarming; opwekking centraal, warmtenet</t>
  </si>
  <si>
    <t>Space heating; generation centralized, heat grid</t>
  </si>
  <si>
    <t>56.3</t>
  </si>
  <si>
    <t>verwarming; distributie hoofdverdeling (t/m verdeler/verzamelaar)</t>
  </si>
  <si>
    <t>Space heating; distribution main distribution (upto distributor/collector)</t>
  </si>
  <si>
    <t>56.30</t>
  </si>
  <si>
    <t>verwarming; distributie hoofdverdeling , algemeen (verzamelniveau)</t>
  </si>
  <si>
    <t>Space heating; distribution main distribution, general (collection level)</t>
  </si>
  <si>
    <t>56.31</t>
  </si>
  <si>
    <t>verwarming; distributie hoofdverdeling, distributiesystemen</t>
  </si>
  <si>
    <t>Space heating; distribution main distribution, distribution systems</t>
  </si>
  <si>
    <t>56.4</t>
  </si>
  <si>
    <t>verwarming; distributie (vanaf verdeler/verzamelaar)</t>
  </si>
  <si>
    <t>Space heating; distribution (from distributor/collector)</t>
  </si>
  <si>
    <t>56.40</t>
  </si>
  <si>
    <t>verwarming; distributie, algemeen (verzamelniveau)</t>
  </si>
  <si>
    <t>Space heating; distribution, general (collection level)</t>
  </si>
  <si>
    <t>56.41</t>
  </si>
  <si>
    <t>verwarming; distributie, distributiesystemen</t>
  </si>
  <si>
    <t>Space heating; distribution, distribution systems</t>
  </si>
  <si>
    <t>56.5</t>
  </si>
  <si>
    <t>verwarming; opslag</t>
  </si>
  <si>
    <t>Space heating; storage</t>
  </si>
  <si>
    <t>56.50</t>
  </si>
  <si>
    <t>verwarming; opslag, algemeen (verzamelniveau)</t>
  </si>
  <si>
    <t>Space heating; storage, general (collection level)</t>
  </si>
  <si>
    <t>56.8</t>
  </si>
  <si>
    <t>verwarming; afgifte</t>
  </si>
  <si>
    <t>Space heating; delivery</t>
  </si>
  <si>
    <t>56.80</t>
  </si>
  <si>
    <t>verwarming; afgifte, algemeen (verzamelniveau)</t>
  </si>
  <si>
    <t>Space heating; delivery, general (collection level)</t>
  </si>
  <si>
    <t>56.81</t>
  </si>
  <si>
    <t>verwarming; afgifte, radiator/convectorsystemen</t>
  </si>
  <si>
    <t>Space heating; delivery, radiator/convection systems</t>
  </si>
  <si>
    <t>56.83</t>
  </si>
  <si>
    <t>verwarming; afgifte, warmte(klimaat)plafonds</t>
  </si>
  <si>
    <t>Space heating; delivery, climate ceilings</t>
  </si>
  <si>
    <t>56.84</t>
  </si>
  <si>
    <t>verwarming; afgifte, vloerverwarming/wandverwarming</t>
  </si>
  <si>
    <t>Space heating; delivery, floor/wall heating</t>
  </si>
  <si>
    <t>56.86</t>
  </si>
  <si>
    <t>verwarming; afgifte, stralingspanelen</t>
  </si>
  <si>
    <t>Space heating; delivery, heat panels</t>
  </si>
  <si>
    <t>56.9</t>
  </si>
  <si>
    <t>vaste gebouwgebonden voorzieningen behorend bij verwarming</t>
  </si>
  <si>
    <t>Fixed building related services for space heating</t>
  </si>
  <si>
    <t>56.90</t>
  </si>
  <si>
    <t>vaste gebouwgebonden voorzieningen behorend bij verwarming, algemeen (verzamelniveau)</t>
  </si>
  <si>
    <t>Fixed building related services for space heating, general (collection level)</t>
  </si>
  <si>
    <t>Air conditioning</t>
  </si>
  <si>
    <t>57.0</t>
  </si>
  <si>
    <t>luchtbehandeling; algemeen</t>
  </si>
  <si>
    <t>Air conditioning; general</t>
  </si>
  <si>
    <t>57.1</t>
  </si>
  <si>
    <t>luchtbehandeling; natuurlijk</t>
  </si>
  <si>
    <t>Air conditioning; natural ventilation</t>
  </si>
  <si>
    <t>57.10</t>
  </si>
  <si>
    <t>luchtbehandeling; natuurlijk, algemeen (verzamelniveau)</t>
  </si>
  <si>
    <t>Air conditioning; natural ventilation, general (collection level)</t>
  </si>
  <si>
    <t>57.11</t>
  </si>
  <si>
    <t>luchtbehandeling; natuurlijk, voorzieningen; regelbaar</t>
  </si>
  <si>
    <t>Air conditioning; natural ventilation, adjustable</t>
  </si>
  <si>
    <t>57.12</t>
  </si>
  <si>
    <t>luchtbehandeling; natuurlijk, voorzieningen; niet regelbaar</t>
  </si>
  <si>
    <t>Air conditioning; natural ventilation, non-adjustable</t>
  </si>
  <si>
    <t>57.2</t>
  </si>
  <si>
    <t>luchtbehandeling; mechanisch lokaal</t>
  </si>
  <si>
    <t>Air conditioning; mechanical local</t>
  </si>
  <si>
    <t>57.20</t>
  </si>
  <si>
    <t>luchtbehandeling; mechanisch lokaal, algemeen (verzamelniveau)</t>
  </si>
  <si>
    <t>Air conditioning; mechanical local, general (collection level)</t>
  </si>
  <si>
    <t>57.21</t>
  </si>
  <si>
    <t>luchtbehandeling; mechanisch lokaal, ventilatie-installatie</t>
  </si>
  <si>
    <t>Air conditioning; mechanical local, ventilation-installation</t>
  </si>
  <si>
    <t>57.22</t>
  </si>
  <si>
    <t>luchtbehandeling; mechanisch lokaal, afzuiginstallatie</t>
  </si>
  <si>
    <t>Air conditioning; mechanical local, suction-installation</t>
  </si>
  <si>
    <t>57.3</t>
  </si>
  <si>
    <t>luchtbehandeling; mechanisch centraal</t>
  </si>
  <si>
    <t>Air conditioning; mechanical central</t>
  </si>
  <si>
    <t>57.30</t>
  </si>
  <si>
    <t>luchtbehandeling; mechanisch centraal, algemeen (verzamelniveau)</t>
  </si>
  <si>
    <t>Air conditioning; mechanical central, general (collection level)</t>
  </si>
  <si>
    <t>57.31</t>
  </si>
  <si>
    <t>luchtbehandeling; mechanisch centraal, ventilatie-installatie</t>
  </si>
  <si>
    <t>Air conditioning; mechanical central, ventilation-installation</t>
  </si>
  <si>
    <t>57.32</t>
  </si>
  <si>
    <t>luchtbehandeling; mechanisch centraal, afzuiginstallatie</t>
  </si>
  <si>
    <t>Air conditioning; mechanical central, suction-installation</t>
  </si>
  <si>
    <t>57.4</t>
  </si>
  <si>
    <t>luchtbehandeling; distributie</t>
  </si>
  <si>
    <t>Air conditioning; distribution</t>
  </si>
  <si>
    <t>57.40</t>
  </si>
  <si>
    <t>luchtbehandeling; distributie, algemeen (verzamelniveau)</t>
  </si>
  <si>
    <t>Air conditioning; distribution, general (collection level)</t>
  </si>
  <si>
    <t>57.41</t>
  </si>
  <si>
    <t>luchtbehandeling; distributie, kanalen</t>
  </si>
  <si>
    <t>Air conditioning; distribution, ducts</t>
  </si>
  <si>
    <t>57.42</t>
  </si>
  <si>
    <t>luchtbehandeling; distributie, kanalen separate afzuigsystemen</t>
  </si>
  <si>
    <t>Air conditioning; distribution, ducts seperate suction systems</t>
  </si>
  <si>
    <t>57.8</t>
  </si>
  <si>
    <t>luchtbehandeling; afgifte</t>
  </si>
  <si>
    <t>Air conditioning, delivery</t>
  </si>
  <si>
    <t>57.80</t>
  </si>
  <si>
    <t>luchtbehandeling; afgifte, algemeen (verzamelniveau)</t>
  </si>
  <si>
    <t>Air conditioning, delivery, general (collection level)</t>
  </si>
  <si>
    <t>57.81</t>
  </si>
  <si>
    <t>luchtbehandeling; afgifte, appendages</t>
  </si>
  <si>
    <t>Air conditioning, delivery, fittings</t>
  </si>
  <si>
    <t>57.82</t>
  </si>
  <si>
    <t>luchtbehandeling; afgifte, roosters</t>
  </si>
  <si>
    <t>Air conditioning, delivery, grids</t>
  </si>
  <si>
    <t>57.9</t>
  </si>
  <si>
    <t>vaste gebouwgebonden voorzieningen behorend bij luchtbehandeling</t>
  </si>
  <si>
    <t>Fixed building related services for air conditioning</t>
  </si>
  <si>
    <t>57.90</t>
  </si>
  <si>
    <t>vaste gebouwgebonden voorzieningen behorend bij luchtbehandeling, algemeen (verzamelniveau)</t>
  </si>
  <si>
    <t>Fixed building related services for air conditioning, general (collection level)</t>
  </si>
  <si>
    <t>Measurement and control systems</t>
  </si>
  <si>
    <t>58.0</t>
  </si>
  <si>
    <t>meet- en regelinstallaties; algemeen</t>
  </si>
  <si>
    <t>Measurement and control systems; general</t>
  </si>
  <si>
    <t>58.1</t>
  </si>
  <si>
    <t>meet- en regelinstallaties; verdeling lokaal inclusief regelapparatuur</t>
  </si>
  <si>
    <t>Measurement and control systems; distribution including control equipment</t>
  </si>
  <si>
    <t>58.10</t>
  </si>
  <si>
    <t>meet- en regelinstallaties; verdeling lokaal inclusief regelapparatuur, algemeen (verzamelniveau)</t>
  </si>
  <si>
    <t>Measurement and control systems; distribution including control equipment, general (collection level)</t>
  </si>
  <si>
    <t>58.11</t>
  </si>
  <si>
    <t>meet- en regelinstallaties; verdeling lokaal inclusief regelapparatuur, specifieke regeling</t>
  </si>
  <si>
    <t>Measurement and control systems; distribution including control equipment, specific control</t>
  </si>
  <si>
    <t>58.2</t>
  </si>
  <si>
    <t>meet- en regelinstallaties; verdeling centraal Gebouw Beheer Systeem (GBS)</t>
  </si>
  <si>
    <t>Measurement and control systems; centralized building management system</t>
  </si>
  <si>
    <t>58.20</t>
  </si>
  <si>
    <t>meet- en regelinstallaties; verdeling centraal Gebouw Beheer Systeem (GBS), algemeen (verzamelniveau)</t>
  </si>
  <si>
    <t>Measurement and control systems; centralized building management system, general (collection level)</t>
  </si>
  <si>
    <t>58.21</t>
  </si>
  <si>
    <t>meet- en regelinstallaties; verdeling centraal Gebouw Beheer Systeem (GBS), hardware</t>
  </si>
  <si>
    <t>Measurement and control systems; centralized building management system, hardware</t>
  </si>
  <si>
    <t>58.22</t>
  </si>
  <si>
    <t>meet- en regelinstallaties; verdeling centraal Gebouw Beheer Systeem (GBS), software</t>
  </si>
  <si>
    <t>Measurement and control systems; centralized building management system, software</t>
  </si>
  <si>
    <t>58.6</t>
  </si>
  <si>
    <t>meet- en regelinstallaties; distributie centraal</t>
  </si>
  <si>
    <t>Measurement and control systems; distribution centralized</t>
  </si>
  <si>
    <t>58.60</t>
  </si>
  <si>
    <t>meet- en regelinstallaties; distributie centraal, algemeen (verzamelniveau)</t>
  </si>
  <si>
    <t xml:space="preserve">Measurement and control systems; distribution centralized, general (collection level) </t>
  </si>
  <si>
    <t>58.61</t>
  </si>
  <si>
    <t>meet- en regelinstallaties; distributie centraal, regelkasten voedingen / krachtstroom</t>
  </si>
  <si>
    <t>Measurement and control systems; distribution centralized, controlbox powersupply</t>
  </si>
  <si>
    <t>58.62</t>
  </si>
  <si>
    <t>meet- en regelinstallaties; distributie centraal, regelkasten zwakstroom (DDC)</t>
  </si>
  <si>
    <t>Measurement and control systems; distribution centralized, controlbox DDC</t>
  </si>
  <si>
    <t>58.66</t>
  </si>
  <si>
    <t>meet- en regelinstallaties; distributie centraal, bekabeling, voedingsleidingen</t>
  </si>
  <si>
    <t>Measurement and control systems; distribution centralized, cabling, power lines</t>
  </si>
  <si>
    <t>58.67</t>
  </si>
  <si>
    <t>meet- en regelinstallaties; distributie centraal, bekabeling, signaalleidingen</t>
  </si>
  <si>
    <t>Measurement and control systems; distribution centralized, cabling, signal lines</t>
  </si>
  <si>
    <t>58.8</t>
  </si>
  <si>
    <t>meet- en regelinstallaties; meting en sturing</t>
  </si>
  <si>
    <t>Measurement and control systems; measurement and control</t>
  </si>
  <si>
    <t>58.80</t>
  </si>
  <si>
    <t>meet- en regelinstallaties; meting en sturing, veldapparatuur, algemeen (verzamelniveau)</t>
  </si>
  <si>
    <t xml:space="preserve">Measurement and control systems; measurement and control, field equipment, general (collection level) </t>
  </si>
  <si>
    <t>58.81</t>
  </si>
  <si>
    <t>meet- en regelinstallaties; meting en sturing, veldapparatuur, centrale gebouwinstallaties</t>
  </si>
  <si>
    <t>Measurement and control systems; measurement and control, field equipment, centralized buildingsystems</t>
  </si>
  <si>
    <t>58.82</t>
  </si>
  <si>
    <t>meet- en regelinstallaties; meting en sturing, veldapparatuur, naregelingen</t>
  </si>
  <si>
    <t>Measurement and control systems; measurement and control, field equipment, post regulation</t>
  </si>
  <si>
    <t>58.9</t>
  </si>
  <si>
    <t>vaste gebouwgebonden voorzieningen behorend bij regeling werktuigkundige installaties</t>
  </si>
  <si>
    <t>Fixed building related services for  measurement and control</t>
  </si>
  <si>
    <t>58.90</t>
  </si>
  <si>
    <t>vaste gebouwgebonden voorzieningen behorend bij regeling werktuigkundige installaties, algemeen (verzamelniveau)</t>
  </si>
  <si>
    <t>Fixed building related services for  measurement and control, general (collection level)</t>
  </si>
  <si>
    <t>Fire protection services</t>
  </si>
  <si>
    <t>59.0</t>
  </si>
  <si>
    <t>brandveiligheid; algemeen</t>
  </si>
  <si>
    <t>Fire protection; general</t>
  </si>
  <si>
    <t>59.1</t>
  </si>
  <si>
    <t>brandveiligheid; gasblusinstallatie</t>
  </si>
  <si>
    <t>Fire protection; gas extinguishing system</t>
  </si>
  <si>
    <t>59.10</t>
  </si>
  <si>
    <t>brandveiligheid; gasblusinstallatie; algemeen (verzamelniveau)</t>
  </si>
  <si>
    <t>Fire protection; gas extinguishing system, general (collection level)</t>
  </si>
  <si>
    <t>59.11</t>
  </si>
  <si>
    <t>brandveiligheid; gasblusinstallatie; inergen</t>
  </si>
  <si>
    <t>Fire protection; gas extinguishing system, inergen</t>
  </si>
  <si>
    <t>59.12</t>
  </si>
  <si>
    <t>brandveiligheid; gasblusinstallatie; chemisch</t>
  </si>
  <si>
    <t>Fire protection; gas extinguishing system, chemical</t>
  </si>
  <si>
    <t>59.13</t>
  </si>
  <si>
    <t>brandveiligheid; gasblusinstallatie; zuurstofreductie</t>
  </si>
  <si>
    <t>Fire protection; gas extinguishing system, oxygen reduction</t>
  </si>
  <si>
    <t>59.2</t>
  </si>
  <si>
    <t>brandveiligheid; waterblusinstallatie</t>
  </si>
  <si>
    <t>Fire protection; water extinguishing system</t>
  </si>
  <si>
    <t>59.20</t>
  </si>
  <si>
    <t>brandveiligheid; waterblusinstallatie, algemeen (verzamelniveau)</t>
  </si>
  <si>
    <t>Fire protection; water extinguishing system, general (collection level)</t>
  </si>
  <si>
    <t>59.21</t>
  </si>
  <si>
    <t>brandveiligheid; waterblusinstallatie, sprinkler</t>
  </si>
  <si>
    <t>Fire protection; water extinguishing system, sprinkler</t>
  </si>
  <si>
    <t>59.22</t>
  </si>
  <si>
    <t>brandveiligheid; waterblusinstallatie, watermistinstallatie</t>
  </si>
  <si>
    <t>Fire protection; water extinguishing system, watermist system</t>
  </si>
  <si>
    <t>59.23</t>
  </si>
  <si>
    <t>brandveiligheid; waterblusinstallatie, droge blusleiding</t>
  </si>
  <si>
    <t>Fire protection; water extinguishing system, dry fire line</t>
  </si>
  <si>
    <t>59.24</t>
  </si>
  <si>
    <t>brandveiligheid; waterblusinstallatie, brandslanghaspels</t>
  </si>
  <si>
    <t>Fire protection; water extinguishing system, fire hose reel</t>
  </si>
  <si>
    <t>59.3</t>
  </si>
  <si>
    <t>brandveiligheid; brandventilatieinstallatie</t>
  </si>
  <si>
    <t>Fire protection; fire ventilation system</t>
  </si>
  <si>
    <t>59.30</t>
  </si>
  <si>
    <t>brandveiligheid; brandventilatieinstallatie, algemeen (verzamelniveau)</t>
  </si>
  <si>
    <t>Fire protection; fire ventilation system, general (collection level)</t>
  </si>
  <si>
    <t>59.31</t>
  </si>
  <si>
    <t>brandveiligheid; brandventilatieinstallatie, rook/warmte afvoer</t>
  </si>
  <si>
    <t>Fire protection; fire ventilation system, smoke/heat removal</t>
  </si>
  <si>
    <t>59.32</t>
  </si>
  <si>
    <t>brandveiligheid; brandventilatieinstallatie, overdrukinstallatie</t>
  </si>
  <si>
    <t>Fire protection; fire ventilation system, over pressure system</t>
  </si>
  <si>
    <t>59.9</t>
  </si>
  <si>
    <t>vaste gebouwgebonden voorzieningen behorend bij brandveiligheid</t>
  </si>
  <si>
    <t>Fixed building related services for fire safety</t>
  </si>
  <si>
    <t>59.90</t>
  </si>
  <si>
    <t>vaste gebouwgebonden voorzieningen behorend bij brandveiligheid, algemeen (verzamelniveau)</t>
  </si>
  <si>
    <t>Fixed building related services for fire safety, general (collection level)</t>
  </si>
  <si>
    <t>Services mainly electrical</t>
  </si>
  <si>
    <t>60</t>
  </si>
  <si>
    <t>Electrical supply</t>
  </si>
  <si>
    <t>61.0</t>
  </si>
  <si>
    <t>centrale elektrotechnische voorzieningen; algemeen</t>
  </si>
  <si>
    <t>Electrical supply; general</t>
  </si>
  <si>
    <t>61.1</t>
  </si>
  <si>
    <t>centrale elektrotechnische voorzieningen; energie-opwekking</t>
  </si>
  <si>
    <t>Electrical supply; power generation</t>
  </si>
  <si>
    <t>61.10</t>
  </si>
  <si>
    <t>centrale elektrotechnische voorzieningen; energie-opwekking, algemeen (verzamelniveau)</t>
  </si>
  <si>
    <t>Electrical supply; power generation, general (collection level)</t>
  </si>
  <si>
    <t>61.11</t>
  </si>
  <si>
    <t>centrale elektrotechnische voorzieningen; energie-opwekking, noodverlichtingsunits, centraal</t>
  </si>
  <si>
    <t>Electrical supply; power generation, emergency lighting, centralized</t>
  </si>
  <si>
    <t>61.12</t>
  </si>
  <si>
    <t>centrale elektrotechnische voorzieningen; energie-opwekking, nobreak units statisch</t>
  </si>
  <si>
    <t>Electrical supply; power generation, nobreak units static</t>
  </si>
  <si>
    <t>61.13</t>
  </si>
  <si>
    <t>centrale elektrotechnische voorzieningen; energie-opwekking, noodstroomaggregaat</t>
  </si>
  <si>
    <t>Electrical supply; power generation, emergency power generator</t>
  </si>
  <si>
    <t>61.14</t>
  </si>
  <si>
    <t>centrale elektrotechnische voorzieningen; energie-opwekking, nobreak units dynamisch</t>
  </si>
  <si>
    <t>Electrical supply; power generation, nobreak units dynamic</t>
  </si>
  <si>
    <t>61.15</t>
  </si>
  <si>
    <t>centrale elektrotechnische voorzieningen; energie-opwekking, Photo Voltaic (PV) panelen</t>
  </si>
  <si>
    <t>Electrical supply; power generation, Photo Voltaic (PV) panels</t>
  </si>
  <si>
    <t>61.16</t>
  </si>
  <si>
    <t>centrale elektrotechnische voorzieningen; energie-opwekking, wind-energie</t>
  </si>
  <si>
    <t>Electrical supply; power generation, wind energy</t>
  </si>
  <si>
    <t>61.17</t>
  </si>
  <si>
    <t>centrale elektrotechnische voorzieningen; energie-opwekking, brandstofcel</t>
  </si>
  <si>
    <t>Electrical supply; power generation, fuel cell</t>
  </si>
  <si>
    <t>61.2</t>
  </si>
  <si>
    <t>centrale elektrotechnische voorzieningen; aarding en bliksembeveiliging</t>
  </si>
  <si>
    <t>Electrical supply; grounding and lightning protection</t>
  </si>
  <si>
    <t>61.20</t>
  </si>
  <si>
    <t>centrale elektrotechnische voorzieningen; aarding, algemeen (verzamelniveau)</t>
  </si>
  <si>
    <t>Electrical supply; grounding and lightning protection, general (collection level)</t>
  </si>
  <si>
    <t>61.21</t>
  </si>
  <si>
    <t>centrale elektrotechnische voorzieningen; aarding, veiligheidsaarding/overspanning</t>
  </si>
  <si>
    <t>Electrical supply; grounding, safety grounding</t>
  </si>
  <si>
    <t>61.22</t>
  </si>
  <si>
    <t>centrale elektrotechnische voorzieningen; aarding, medische aarding</t>
  </si>
  <si>
    <t>Electrical supply; grounding, medical grounding</t>
  </si>
  <si>
    <t>61.23</t>
  </si>
  <si>
    <t>centrale elektrotechnische voorzieningen; aarding, speciale aarding</t>
  </si>
  <si>
    <t>Electrical supply; grounding, special grounding</t>
  </si>
  <si>
    <t>61.24</t>
  </si>
  <si>
    <t>centrale elektrotechnische voorzieningen; aarding, statische elektriciteit</t>
  </si>
  <si>
    <t>Electrical supply; grounding, static electricity</t>
  </si>
  <si>
    <t>61.26</t>
  </si>
  <si>
    <t>centrale elektrotechnische voorzieningen; aarding, potentiaalvereffening</t>
  </si>
  <si>
    <t>Electrical supply; grounding, potential balancing</t>
  </si>
  <si>
    <t>61.27</t>
  </si>
  <si>
    <t>centrale elektrotechnische voorzieningen; bliksemafleiding, algemeen</t>
  </si>
  <si>
    <t>Electrical supply; lightning conductor, general</t>
  </si>
  <si>
    <t>61.28</t>
  </si>
  <si>
    <t>centrale elektrotechnische voorzieningen; bliksemafleiding</t>
  </si>
  <si>
    <t>Electrical supply; lightning conductor</t>
  </si>
  <si>
    <t>61.3</t>
  </si>
  <si>
    <t>centrale elektrotechnische voorzieningen; kanalisatie</t>
  </si>
  <si>
    <t>Electrical supply; canalisation</t>
  </si>
  <si>
    <t>61.30</t>
  </si>
  <si>
    <t>centrale elektrotechnische voorzieningen; kanalisatie, algemeen (verzamelniveau)</t>
  </si>
  <si>
    <t>Electrical supply; canalisation, general (collection level)</t>
  </si>
  <si>
    <t>61.31</t>
  </si>
  <si>
    <t>centrale elektrotechnische voorzieningen; kanalisatie, t.b.v. installaties voor middenspanning</t>
  </si>
  <si>
    <t>Electrical supply; canalisation, high voltage installations</t>
  </si>
  <si>
    <t>61.32</t>
  </si>
  <si>
    <t>centrale elektrotechnische voorzieningen; kanalisatie, t.b.v. installaties voor lage spanning</t>
  </si>
  <si>
    <t>Electrical supply; canalisation, low  voltage installations</t>
  </si>
  <si>
    <t>61.33</t>
  </si>
  <si>
    <t>centrale elektrotechnische voorzieningen; kanalisatie, t.b.v. installaties voor communicatie of beveiliging</t>
  </si>
  <si>
    <t>Electrical supply; canalisation, communication or protection</t>
  </si>
  <si>
    <t>61.4</t>
  </si>
  <si>
    <t>centrale elektrotechnische voorzieningen; energiedistributie middenspanning &gt;1kV</t>
  </si>
  <si>
    <t>Electrical supply; energy, high voltage &gt;1kV</t>
  </si>
  <si>
    <t>61.40</t>
  </si>
  <si>
    <t>centrale elektrotechnische voorzieningen; energiedistributie middenspanning &gt;1kV, algemeen (verzamelniveau)</t>
  </si>
  <si>
    <t>Electrical supply; energy, high voltage &gt;1kV, general (collection level)</t>
  </si>
  <si>
    <t>61.41</t>
  </si>
  <si>
    <t>centrale elektrotechnische voorzieningen; energiedistributie middenspanning &gt;1kV, voedingsleiding middenspanningverdeler</t>
  </si>
  <si>
    <t>Electrical supply; energy, high voltage &gt;1kV, power supply lines, voltage divider</t>
  </si>
  <si>
    <t>61.42</t>
  </si>
  <si>
    <t>centrale elektrotechnische voorzieningen; energiedistributie middenspanning &gt;1kV, middenspanningsverdeler</t>
  </si>
  <si>
    <t>Electrical supply; energy, high voltage &gt;1kV, power distribution</t>
  </si>
  <si>
    <t>61.43</t>
  </si>
  <si>
    <t>centrale elektrotechnische voorzieningen; energiedistributie middenspanning &gt;1kV, voedingleiding MS</t>
  </si>
  <si>
    <t>Electrical supply; energy, high voltage &gt;1kV, power supply lines</t>
  </si>
  <si>
    <t>61.44</t>
  </si>
  <si>
    <t>centrale elektrotechnische voorzieningen; energiedistributie middenspanning &gt;1kV, transformator</t>
  </si>
  <si>
    <t>Electrical supply; energy, high voltage &gt;1kV, transformer</t>
  </si>
  <si>
    <t>61.5</t>
  </si>
  <si>
    <t xml:space="preserve">centrale elektrotechnische voorzieningen; energiedistributie laagspanning ≤1kV </t>
  </si>
  <si>
    <t>Electrical supply; energy, low voltage</t>
  </si>
  <si>
    <t>61.50</t>
  </si>
  <si>
    <t>centrale elektrotechnische voorzieningen; energiedistributie laagspanning ≤1kV ,algemeen (verzamelniveau)</t>
  </si>
  <si>
    <t>Electrical supply; energy, low voltage ≤1kV, general (collection level)</t>
  </si>
  <si>
    <t>61.51</t>
  </si>
  <si>
    <t>centrale elektrotechnische voorzieningen; energiedistributie laagspanning ≤1kV, voedingsleiding laagspanningshoofdverdeler</t>
  </si>
  <si>
    <t>61.52</t>
  </si>
  <si>
    <t>centrale elektrotechnische voorzieningen; energiedistributie laagspanning ≤1kV, laagspanningshoofdverdeler</t>
  </si>
  <si>
    <t>Electrical supply; energy, low voltage ≤1kV, power supply lines, voltage divider</t>
  </si>
  <si>
    <t>61.53</t>
  </si>
  <si>
    <t>centrale elektrotechnische voorzieningen; energiedistributie laagspanning ≤1kV, voedingsleiding LS</t>
  </si>
  <si>
    <t>Electrical supply; energy, low voltage ≤1kV, power distribution</t>
  </si>
  <si>
    <t>61.54</t>
  </si>
  <si>
    <t>centrale elektrotechnische voorzieningen; energiedistributie laagspanning ≤1kV, sub- en eindverdeler</t>
  </si>
  <si>
    <t>Electrical supply; energy, low voltage ≤1kV, power supply lines</t>
  </si>
  <si>
    <t>61.55</t>
  </si>
  <si>
    <t>centrale elektrotechnische voorzieningen; energiedistributie laagspanning ≤1kV, medische verdeler (scheidingstransformator)</t>
  </si>
  <si>
    <t>Electrical supply; energy, low voltage ≤1kV, transformer</t>
  </si>
  <si>
    <t>61.9</t>
  </si>
  <si>
    <t>vaste gebouwgebonden voorzieningen behorend bij centrale elektrotechnische voorzieningen</t>
  </si>
  <si>
    <t>Fixed building related services for electrotechnical services</t>
  </si>
  <si>
    <t>61.90</t>
  </si>
  <si>
    <t>vaste gebouwgebonden voorzieningen behorend bij centrale elektrotechnische voorzieningen, algemeen (verzamelniveau)</t>
  </si>
  <si>
    <t>Fixed building related services for electrotechnical services, general (collection level)</t>
  </si>
  <si>
    <t>Power, user connections</t>
  </si>
  <si>
    <t>62.0</t>
  </si>
  <si>
    <t>energievoorziening gebruikersaansluitingen algemeen</t>
  </si>
  <si>
    <t>Power, userconnections, general</t>
  </si>
  <si>
    <t>62.1</t>
  </si>
  <si>
    <t>energievoorziening gebruikersaansluitingen; generiek wissel</t>
  </si>
  <si>
    <t>Power, userconnections, generic AC current</t>
  </si>
  <si>
    <t>62.10</t>
  </si>
  <si>
    <t>energievoorziening gebruikersaansluitingen; generiek wissel, algemeen (verzamelniveau)</t>
  </si>
  <si>
    <t>Power, userconnections, generic AC current, general (collection level)</t>
  </si>
  <si>
    <t>62.11</t>
  </si>
  <si>
    <t>energievoorziening gebruikersaansluitingen; generiek wissel, voedingsleiding</t>
  </si>
  <si>
    <t>Power, userconnections, generic AC current, powersupply</t>
  </si>
  <si>
    <t>62.12</t>
  </si>
  <si>
    <t>energievoorziening gebruikersaansluitingen; generiek wissel, aansluitpunten</t>
  </si>
  <si>
    <t>Power, userconnections, generic AC current, connection points</t>
  </si>
  <si>
    <t>62.2</t>
  </si>
  <si>
    <t>energievoorziening gebruikersaansluitingen; specifiek wissel</t>
  </si>
  <si>
    <t>Power, userconnections, specific AC current</t>
  </si>
  <si>
    <t>62.20</t>
  </si>
  <si>
    <t>energievoorziening gebruikersaansluitingen; specifiek wissel, algemeen (verzamelniveau)</t>
  </si>
  <si>
    <t>Power, userconnections, specific AC current, general (collection level)</t>
  </si>
  <si>
    <t>62.21</t>
  </si>
  <si>
    <t>energievoorziening gebruikersaansluitingen; specifiek wissel, voedingsleiding</t>
  </si>
  <si>
    <t>Power, userconnections, specific AC current, powersupply</t>
  </si>
  <si>
    <t>62.22</t>
  </si>
  <si>
    <t>energievoorziening gebruikersaansluitingen; specifiek wissel, aansluitpunten</t>
  </si>
  <si>
    <t>Power, userconnections, specific AC current, connection points</t>
  </si>
  <si>
    <t>62.3</t>
  </si>
  <si>
    <t>energievoorziening gebruikersaansluitingen; generiek gelijk</t>
  </si>
  <si>
    <t>Power, userconnections, generic DC current</t>
  </si>
  <si>
    <t>62.30</t>
  </si>
  <si>
    <t>energievoorziening gebruikersaansluitingen; generiek gelijk, algemeen (verzamelniveau)</t>
  </si>
  <si>
    <t>Power, userconnections, generic DC current, general (collection level)</t>
  </si>
  <si>
    <t>62.31</t>
  </si>
  <si>
    <t>energievoorziening gebruikersaansluitingen; generiek gelijk, voedingsleiding</t>
  </si>
  <si>
    <t>Power, userconnections, generic DC current, powersupply</t>
  </si>
  <si>
    <t>62.32</t>
  </si>
  <si>
    <t>energievoorziening gebruikersaansluitingen; generiek gelijk, aansluitpunten</t>
  </si>
  <si>
    <t>Power, userconnections, generic DC current, connection points</t>
  </si>
  <si>
    <t>62.4</t>
  </si>
  <si>
    <t>energievoorziening gebruikersaansluitingen; specifiek gelijk</t>
  </si>
  <si>
    <t>Power, userconnections, specific DC current</t>
  </si>
  <si>
    <t>62.40</t>
  </si>
  <si>
    <t>energievoorziening gebruikersaansluitingen; specifiek gelijk, algemeen (verzamelniveau)</t>
  </si>
  <si>
    <t>Power, userconnections, specific DC current, general (collection level)</t>
  </si>
  <si>
    <t>62.41</t>
  </si>
  <si>
    <t>energievoorziening gebruikersaansluitingen; specifiek gelijk, voedingsleiding</t>
  </si>
  <si>
    <t>Power, userconnections, specific DC current, powersupply</t>
  </si>
  <si>
    <t>62.42</t>
  </si>
  <si>
    <t>energievoorziening gebruikersaansluitingen; specifiek gelijk, aansluitpunten</t>
  </si>
  <si>
    <t>Power, userconnections, specific DC current, connection points</t>
  </si>
  <si>
    <t>62.9</t>
  </si>
  <si>
    <t>vaste gebouwgebonden voorzieningen behorend bij energievoorziening gebruikersaansluitingen</t>
  </si>
  <si>
    <t>Fixed building related services for power connections</t>
  </si>
  <si>
    <t>62.90</t>
  </si>
  <si>
    <t>vaste gebouwgebonden voorzieningen behorend bij energievoorziening gebruikersaansluitingen, algemeen (verzamelniveau)</t>
  </si>
  <si>
    <t>Fixed building related services for power connections, general (collection level)</t>
  </si>
  <si>
    <t>Lighting</t>
  </si>
  <si>
    <t>63.0</t>
  </si>
  <si>
    <t>verlichting; algemeen</t>
  </si>
  <si>
    <t>Lighting; general</t>
  </si>
  <si>
    <t>63.1</t>
  </si>
  <si>
    <t>verlichting; verlichting, bediening, regeling en signalering</t>
  </si>
  <si>
    <t>Lighting; lighting, operation, regulation and signaling</t>
  </si>
  <si>
    <t>63.10</t>
  </si>
  <si>
    <t xml:space="preserve">verlichting; verlichting, bediening, regeling en signalering, algemeen (verzamelniveau) </t>
  </si>
  <si>
    <t>Lighting; lighting, operation, regulation and signaling, general (collection level)</t>
  </si>
  <si>
    <t>63.11</t>
  </si>
  <si>
    <t>verlichting; verlichting, bediening, regeling en signalering, voedingsleidingen</t>
  </si>
  <si>
    <t>Lighting; lighting, operation, regulation and signaling, power supply lines</t>
  </si>
  <si>
    <t>63.2</t>
  </si>
  <si>
    <t>verlichting; verlichting standaard armaturen</t>
  </si>
  <si>
    <t>Lighting; lighting standard fixtures</t>
  </si>
  <si>
    <t>63.20</t>
  </si>
  <si>
    <t>verlichting; verlichting standaard armaturen, algemeen (verzamelniveau)</t>
  </si>
  <si>
    <t>Lighting; lighting standard fixtures, general (collection level)</t>
  </si>
  <si>
    <t>63.21</t>
  </si>
  <si>
    <t>verlichting; verlichting standaard armaturen, armaturen</t>
  </si>
  <si>
    <t>Lighting; lighting standard fixtures, fixtures</t>
  </si>
  <si>
    <t>63.22</t>
  </si>
  <si>
    <t>verlichting; verlichting standaard armaturen, noodarmaturen</t>
  </si>
  <si>
    <t>Lighting; lighting standard fixtures, emergency luminaire</t>
  </si>
  <si>
    <t>63.3</t>
  </si>
  <si>
    <t>verlichting; verlichting overige armaturen</t>
  </si>
  <si>
    <t>Lighting; lighting other fixtures</t>
  </si>
  <si>
    <t>63.30</t>
  </si>
  <si>
    <t>verlichting; verlichting overige armaturen, algemeen (verzamelniveau)</t>
  </si>
  <si>
    <t>Lighting; lighting other fixtures, general (collection level)</t>
  </si>
  <si>
    <t>63.31</t>
  </si>
  <si>
    <t>verlichting; verlichting overige armaturen, reclameverlichting</t>
  </si>
  <si>
    <t>Lighting; lighting other fixtures, advertising</t>
  </si>
  <si>
    <t>63.4</t>
  </si>
  <si>
    <t>verlichting; vluchtwegsignalering</t>
  </si>
  <si>
    <t>Lighting; escape route</t>
  </si>
  <si>
    <t>63.40</t>
  </si>
  <si>
    <t>verlichting; vluchtwegsignalering, algemeen (verzamelniveau)</t>
  </si>
  <si>
    <t>Lighting; escape route, general (collection level)</t>
  </si>
  <si>
    <t>63.41</t>
  </si>
  <si>
    <t>verlichting; vluchtwegsignalering, centrale signalering</t>
  </si>
  <si>
    <t>Lighting; escape route, centralized signaling</t>
  </si>
  <si>
    <t>63.42</t>
  </si>
  <si>
    <t>verlichting; vluchtwegsignalering, armaturen</t>
  </si>
  <si>
    <t>Lighting; escape route, fixtures</t>
  </si>
  <si>
    <t>63.43</t>
  </si>
  <si>
    <t>verlichting; vluchtwegsignalering, voedings/signaalleidingen</t>
  </si>
  <si>
    <t>Lighting; escape route, powersupply/signal lines</t>
  </si>
  <si>
    <t>63.9</t>
  </si>
  <si>
    <t>vaste gebouwgebonden voorzieningen behorend bij verlichting</t>
  </si>
  <si>
    <t>Fixed building related services for lighting</t>
  </si>
  <si>
    <t>63.90</t>
  </si>
  <si>
    <t>vaste gebouwgebonden voorzieningen behorend bij verlichting, algemeen (verzamelniveau)</t>
  </si>
  <si>
    <t>Fixed building related services for lighting, general (collection level)</t>
  </si>
  <si>
    <t>Communications</t>
  </si>
  <si>
    <t>64.0</t>
  </si>
  <si>
    <t>communicatie; algemeen</t>
  </si>
  <si>
    <t>Communication; general</t>
  </si>
  <si>
    <t>64.1</t>
  </si>
  <si>
    <t>communicatie; signalen</t>
  </si>
  <si>
    <t>Communication; signals</t>
  </si>
  <si>
    <t>64.10</t>
  </si>
  <si>
    <t>communicatie; signalen, algemeen (verzamelniveau)</t>
  </si>
  <si>
    <t>Communication; signals, general (collection level)</t>
  </si>
  <si>
    <t>64.11</t>
  </si>
  <si>
    <t>communicatie; signalen, algemene signaleringen</t>
  </si>
  <si>
    <t>Communication; signals, general signals</t>
  </si>
  <si>
    <t>64.13</t>
  </si>
  <si>
    <t>communicatie; signalen, tijdsignalering</t>
  </si>
  <si>
    <t>Communication; signals, time signaling</t>
  </si>
  <si>
    <t>64.14</t>
  </si>
  <si>
    <t>communicatie, signalen, aanwezigheids- en beletsignalering</t>
  </si>
  <si>
    <t>Communication; signals, absens signaling</t>
  </si>
  <si>
    <t>64.2</t>
  </si>
  <si>
    <t>communicatie; geluiden</t>
  </si>
  <si>
    <t>Communication; audio</t>
  </si>
  <si>
    <t>64.20</t>
  </si>
  <si>
    <t>communicatie; overdracht van geluid/spraak, algemeen (verzamelniveau)</t>
  </si>
  <si>
    <t>Communication; transfer of sound/speach, general (collection level)</t>
  </si>
  <si>
    <t>64.21</t>
  </si>
  <si>
    <t>communicatie; overdracht van geluid/spraak, telefoon</t>
  </si>
  <si>
    <t>Communication; transfer of sound/speach, telephone</t>
  </si>
  <si>
    <t>64.22</t>
  </si>
  <si>
    <t>communicatie; overdracht van geluid/spraak, intercom</t>
  </si>
  <si>
    <t>Communication; transfer of sound/speach, intercom</t>
  </si>
  <si>
    <t>64.23</t>
  </si>
  <si>
    <t>communicatie; overdracht van geluid/spraak, radio/mobilofoon</t>
  </si>
  <si>
    <t>Communication; transfer of sound/speach, radio</t>
  </si>
  <si>
    <t>64.24</t>
  </si>
  <si>
    <t>communicatie; overdracht van geluid/spraak, geluidsdistributie</t>
  </si>
  <si>
    <t>Communication; transfer of sound/speach, sounddistribution</t>
  </si>
  <si>
    <t>64.25</t>
  </si>
  <si>
    <t>communicatie; overdracht van geluid/spraak, vertaalsystemen</t>
  </si>
  <si>
    <t>Communication; transfer of sound/speach, translate systems</t>
  </si>
  <si>
    <t>64.26</t>
  </si>
  <si>
    <t>communicatie; overdracht van geluid/spraak, conferentiesystemen</t>
  </si>
  <si>
    <t>Communication; transfer of sound/speach, conference systems</t>
  </si>
  <si>
    <t>64.3</t>
  </si>
  <si>
    <t>communicatie; beelden</t>
  </si>
  <si>
    <t>Communication; images</t>
  </si>
  <si>
    <t>64.30</t>
  </si>
  <si>
    <t>communicatie; beelden, algemeen (verzamelniveau)</t>
  </si>
  <si>
    <t>Communication; images, general (collection level)</t>
  </si>
  <si>
    <t>64.31</t>
  </si>
  <si>
    <t>communicatie; beelden, gesloten televisiecircuits</t>
  </si>
  <si>
    <t>Communication; images, closed circuit TV</t>
  </si>
  <si>
    <t>64.32</t>
  </si>
  <si>
    <t>communicatie; beelden, beeldreproductie</t>
  </si>
  <si>
    <t>Communication; images, image reproduction</t>
  </si>
  <si>
    <t>64.33</t>
  </si>
  <si>
    <t>communicatie; beelden, film/dia/overhead</t>
  </si>
  <si>
    <t>Communication; images, film/slides/overhead</t>
  </si>
  <si>
    <t>64.34</t>
  </si>
  <si>
    <t>communicatie; beelden, vergader- en presentatiesystemen</t>
  </si>
  <si>
    <t>Communication; images, meeting and presentation systems</t>
  </si>
  <si>
    <t>64.5</t>
  </si>
  <si>
    <t>communicatie; geïntegreerde systemen, data</t>
  </si>
  <si>
    <t>Communication; integrated systems, data</t>
  </si>
  <si>
    <t>64.50</t>
  </si>
  <si>
    <t>communicatie; geïntegreerde systemen, data, algemeen (verzamelniveau)</t>
  </si>
  <si>
    <t>Communication; integrated systems, data, general (collection level)</t>
  </si>
  <si>
    <t>64.51</t>
  </si>
  <si>
    <t>communicatie; geïntegreerde systemen, data, centrale apparatuur</t>
  </si>
  <si>
    <t>Communication; integrated systems, data, centralized equipment</t>
  </si>
  <si>
    <t>64.52</t>
  </si>
  <si>
    <t>communicatie; geïntegreerde systemen, data, distributie bekabeling</t>
  </si>
  <si>
    <t>Communication; integrated systems, data, distribution cabling</t>
  </si>
  <si>
    <t>64.53</t>
  </si>
  <si>
    <t>communicatie; geïntegreerde systemen, data, generiek, aansluitpunten</t>
  </si>
  <si>
    <t>Communication; integrated systems, data, generic connectionpoints</t>
  </si>
  <si>
    <t>64.54</t>
  </si>
  <si>
    <t>communicatie; geïntegreerde systemen, data, specifiek aansluitpunten</t>
  </si>
  <si>
    <t>Communication; integrated systems, data, specific connectionpoints</t>
  </si>
  <si>
    <t>64.55</t>
  </si>
  <si>
    <t>communicatie; geïntegreerde systemen, data, decentrale apparatuur</t>
  </si>
  <si>
    <t>Communication; integrated systems, data, decentralized equipment</t>
  </si>
  <si>
    <t>64.6</t>
  </si>
  <si>
    <t>communicatie; antenne-inrichtingen</t>
  </si>
  <si>
    <t>Communication; antennas</t>
  </si>
  <si>
    <t>64.60</t>
  </si>
  <si>
    <t>communicatie; antenne-inrichtingen, algemeen (verzamelniveau)</t>
  </si>
  <si>
    <t>Communication; antennas, general (collection level)</t>
  </si>
  <si>
    <t>64.61</t>
  </si>
  <si>
    <t>communicatie; antenne-inrichtingen, centrale apparatuur</t>
  </si>
  <si>
    <t>Communication; antennas, centralized equipment</t>
  </si>
  <si>
    <t>64.62</t>
  </si>
  <si>
    <t>communicatie; antenne-inrichtingen, voedings- en signaalleidingen</t>
  </si>
  <si>
    <t>Communication; antennas, power supply and signal lines</t>
  </si>
  <si>
    <t>64.63</t>
  </si>
  <si>
    <t>communicatie; antenne-inrichtingen, decentrale apparatuur</t>
  </si>
  <si>
    <t>Communication; antennas, decentralized equipment</t>
  </si>
  <si>
    <t>64.9</t>
  </si>
  <si>
    <t>vaste gebouwgebonden voorzieningen behorend bij communicatie</t>
  </si>
  <si>
    <t>Fixed building related services for communication</t>
  </si>
  <si>
    <t>64.90</t>
  </si>
  <si>
    <t>vaste gebouwgebonden voorzieningen behorend bij communicatie, algemeen (verzamelniveau)</t>
  </si>
  <si>
    <t>Fixed building related services for communication, general (collection level)</t>
  </si>
  <si>
    <t>Security</t>
  </si>
  <si>
    <t>65.0</t>
  </si>
  <si>
    <t>beveiliging; algemeen</t>
  </si>
  <si>
    <t>Security; general (collection level)</t>
  </si>
  <si>
    <t>65.1</t>
  </si>
  <si>
    <t>beveiliging; brandmeldings- en ontruimingsinstallatie</t>
  </si>
  <si>
    <t>Security; fire and evacuation</t>
  </si>
  <si>
    <t>65.10</t>
  </si>
  <si>
    <t>beveiliging; brandmeldings- en ontruimingsinstallatie, algemeen (verzamelniveau)</t>
  </si>
  <si>
    <t>Security; fire and evacuation, general (collection level)</t>
  </si>
  <si>
    <t>65.11</t>
  </si>
  <si>
    <t>beveiliging; brandmeldings- en ontruimingsinstallatie, detectie en alarmering</t>
  </si>
  <si>
    <t>Security; fire and evacuation, detection and alarm</t>
  </si>
  <si>
    <t>65.2</t>
  </si>
  <si>
    <t>beveiliging; braak-en toegangsbeheer</t>
  </si>
  <si>
    <t>Security; break-in and accessmanagement</t>
  </si>
  <si>
    <t>65.20</t>
  </si>
  <si>
    <t>beveiliging; braak-en toegangsbeheer, algemeen (verzamelniveau)</t>
  </si>
  <si>
    <t>Security; break-in and accessmanagement, general (collection level)</t>
  </si>
  <si>
    <t>65.21</t>
  </si>
  <si>
    <t>beveiliging; braak-en toegangsbeheer, detectie en alarmering</t>
  </si>
  <si>
    <t>Security; break-in and accessmanagement, detection and alarm</t>
  </si>
  <si>
    <t>65.22</t>
  </si>
  <si>
    <t>beveiliging; braak-en toegangsbeheer, toegangsbeheer</t>
  </si>
  <si>
    <t>Security; break-in and accessmanagement, accesscontrol</t>
  </si>
  <si>
    <t>65.23</t>
  </si>
  <si>
    <t>beveiliging; braak-en toegangsbeheer, CCTV</t>
  </si>
  <si>
    <t>Security; break-in and accessmanagement, CCTV</t>
  </si>
  <si>
    <t>65.3</t>
  </si>
  <si>
    <t>beveiliging; overlast-, detectie- en alarmeringsinstallatie</t>
  </si>
  <si>
    <t>Security; hindrance, detection and alarm.</t>
  </si>
  <si>
    <t>65.30</t>
  </si>
  <si>
    <t>beveiliging; overlast-, detectie- en alarmeringsinstallatie, algemeen (verzamelniveau)</t>
  </si>
  <si>
    <t>Security; hindrance, detection and alarm, general (collection level)</t>
  </si>
  <si>
    <t>65.31</t>
  </si>
  <si>
    <t>beveiliging; overlast-, detectie- en alarmeringsinstallatie, zon- en lichtwering</t>
  </si>
  <si>
    <t>Security; hindrance, detection and alarm, sun protection installation</t>
  </si>
  <si>
    <t>65.32</t>
  </si>
  <si>
    <t>beveiliging; overlast-, detectie- en alarmeringsinstallatie, elektromagnetische voorzieningen</t>
  </si>
  <si>
    <t>Security; hindrance, detection and alarm, electromagnetic facilities</t>
  </si>
  <si>
    <t>65.34</t>
  </si>
  <si>
    <t>beveiliging; overlast-, detectie- en alarmeringsinstallatie, gassenbeveiligingsapparatuur</t>
  </si>
  <si>
    <t>Security; hindrance, detection and alarm, gasdetection facilities</t>
  </si>
  <si>
    <t>65.4</t>
  </si>
  <si>
    <t>beveiliging; overlast-, sociale alarmeringsinstallatie</t>
  </si>
  <si>
    <t>Security; social alarm</t>
  </si>
  <si>
    <t>65.40</t>
  </si>
  <si>
    <t>beveiliging; overlast-, sociale alarmeringsinstallatie, algemeen (verzamelniveau)</t>
  </si>
  <si>
    <t>Security; social alarm, general (collection level)</t>
  </si>
  <si>
    <t>65.41</t>
  </si>
  <si>
    <t>beveiliging; overlast-, sociale alarmeringsinstallatie, sociale alarmeringsapparatuur</t>
  </si>
  <si>
    <t>Security; social alarm, social alarm</t>
  </si>
  <si>
    <t>65.42</t>
  </si>
  <si>
    <t>beveiliging; overlast-, sociale alarmeringsinstallatie, algemene personenoproepapparatuur</t>
  </si>
  <si>
    <t>Security; social alarm, persons</t>
  </si>
  <si>
    <t>65.43</t>
  </si>
  <si>
    <t>beveiliging; overlast-, sociale alarmeringsinstallatie, algemene zusteroproepapparatuur</t>
  </si>
  <si>
    <t>Security; social alarm, nursecall system</t>
  </si>
  <si>
    <t>65.9</t>
  </si>
  <si>
    <t>vaste gebouwgebonden voorzieningen behorend bij beveiliging</t>
  </si>
  <si>
    <t>Fixed building related services for security</t>
  </si>
  <si>
    <t>65.90</t>
  </si>
  <si>
    <t>vaste gebouwgebonden voorzieningen behorend bij beveiliging, algemeen (verzamelniveau)</t>
  </si>
  <si>
    <t>Fixed building related services for security, general (collection level)</t>
  </si>
  <si>
    <t>66.0</t>
  </si>
  <si>
    <t>transport; algemeen</t>
  </si>
  <si>
    <t>Transport; general</t>
  </si>
  <si>
    <t>66.1</t>
  </si>
  <si>
    <t>transport; liftinstallaties</t>
  </si>
  <si>
    <t>Transport; lifts</t>
  </si>
  <si>
    <t>66.10</t>
  </si>
  <si>
    <t>transport; liftinstallaties, algemeen (verzamelniveau)</t>
  </si>
  <si>
    <t>Transport; lifts, general (collection level)</t>
  </si>
  <si>
    <t>66.11</t>
  </si>
  <si>
    <t>transport; liftinstallaties, tractieliften</t>
  </si>
  <si>
    <t>Transport; lifts, traction lifts</t>
  </si>
  <si>
    <t>66.12</t>
  </si>
  <si>
    <t>transport; liftinstallaties, hydraulische liften</t>
  </si>
  <si>
    <t>Transport; lifts, hydraulic lifts</t>
  </si>
  <si>
    <t>66.13</t>
  </si>
  <si>
    <t>transport; liftinstallaties, trapliften</t>
  </si>
  <si>
    <t>Transport; lifts, stair lifts</t>
  </si>
  <si>
    <t>66.14</t>
  </si>
  <si>
    <t>transport; liftinstallaties, heftableaus</t>
  </si>
  <si>
    <t>Transport; lifts, lifting platform</t>
  </si>
  <si>
    <t>66.2</t>
  </si>
  <si>
    <t>transport; roltrappen, rolpaden en hellingbanen</t>
  </si>
  <si>
    <t>Transport; escalators, conveyors and ramps</t>
  </si>
  <si>
    <t>66.20</t>
  </si>
  <si>
    <t>transport; roltrappen, rolpaden en hellingbanen, algemeen (verzamelniveau)</t>
  </si>
  <si>
    <t>Transport; escalators, conveyors and ramps, general (collection level)</t>
  </si>
  <si>
    <t>66.21</t>
  </si>
  <si>
    <t>transport; roltrappen, rolpaden en hellingbanen, roltrappen</t>
  </si>
  <si>
    <t>Transport; escalators, conveyors and ramps, escalators</t>
  </si>
  <si>
    <t>66.22</t>
  </si>
  <si>
    <t>transport; roltrappen, rolpaden en hellingbanen, rolpaden</t>
  </si>
  <si>
    <t>Transport; escalators, conveyors and ramps, conveyors</t>
  </si>
  <si>
    <t>66.23</t>
  </si>
  <si>
    <t>transport; roltrappen, rolpaden en hellingbanen, hellingbanen</t>
  </si>
  <si>
    <t>Transport; escalators, conveyors and ramps, ramps</t>
  </si>
  <si>
    <t>66.3</t>
  </si>
  <si>
    <t>transport; goederen</t>
  </si>
  <si>
    <t>Transport; cargo</t>
  </si>
  <si>
    <t>66.30</t>
  </si>
  <si>
    <t>transport; goederen, algemeen (verzamelniveau)</t>
  </si>
  <si>
    <t>Transport; cargo, general (collection level)</t>
  </si>
  <si>
    <t>66.31</t>
  </si>
  <si>
    <t>transport; goederen, goederenliften</t>
  </si>
  <si>
    <t>Transport; cargo, cargo lifts</t>
  </si>
  <si>
    <t>66.32</t>
  </si>
  <si>
    <t>transport; goederen, goederenheffers</t>
  </si>
  <si>
    <t>Transport; cargo, cargo lift platforms</t>
  </si>
  <si>
    <t>66.33</t>
  </si>
  <si>
    <t>transport; goederen, baantransportmiddelen</t>
  </si>
  <si>
    <t>66.34</t>
  </si>
  <si>
    <t>transport; goederen, bandtransportmiddelen</t>
  </si>
  <si>
    <t>Transport; cargo, cargo track transport</t>
  </si>
  <si>
    <t>66.35</t>
  </si>
  <si>
    <t>transport; goederen, baktransportmiddelen</t>
  </si>
  <si>
    <t>Transport; cargo, conveyor transport</t>
  </si>
  <si>
    <t>66.36</t>
  </si>
  <si>
    <t>transport; goederen, hijswerktuigen en takels</t>
  </si>
  <si>
    <t>Transport; cargo, hoist system</t>
  </si>
  <si>
    <t>66.37</t>
  </si>
  <si>
    <t>transport; goederen, vrije-baan-transportvoertuigen</t>
  </si>
  <si>
    <t>Transport; cargo, free track transport vehicles</t>
  </si>
  <si>
    <t>66.4</t>
  </si>
  <si>
    <t>transport; documenten</t>
  </si>
  <si>
    <t>Transport; documents</t>
  </si>
  <si>
    <t>66.40</t>
  </si>
  <si>
    <t>transport; documenten, algemeen (verzamelniveau)</t>
  </si>
  <si>
    <t>Transport; documents, general (collection level)</t>
  </si>
  <si>
    <t>66.41</t>
  </si>
  <si>
    <t>transport; documenten, buizenpost</t>
  </si>
  <si>
    <t>Transport; documents, mail tubes</t>
  </si>
  <si>
    <t>66.42</t>
  </si>
  <si>
    <t>transport; documenten, railcontainer banen</t>
  </si>
  <si>
    <t>Transport; documents, railcontainer tracks</t>
  </si>
  <si>
    <t>66.44</t>
  </si>
  <si>
    <t>transport; documenten, bandtransportmiddelen</t>
  </si>
  <si>
    <t>Transport; documents, conveyor transport</t>
  </si>
  <si>
    <t>66.9</t>
  </si>
  <si>
    <t>vaste gebouwgebonden voorzieningen behorend bij transport</t>
  </si>
  <si>
    <t>fixed building related services for transport</t>
  </si>
  <si>
    <t>66.90</t>
  </si>
  <si>
    <t>vaste gebouwgebonden voorzieningen behorend bij transport, algemeen (verzamelniveau)</t>
  </si>
  <si>
    <t>fixed building related services for transport, general (collection level)</t>
  </si>
  <si>
    <t>Building management system</t>
  </si>
  <si>
    <t>67.0</t>
  </si>
  <si>
    <t>gebouw management systeem; algemeen</t>
  </si>
  <si>
    <t>Building management system; general</t>
  </si>
  <si>
    <t>67.5</t>
  </si>
  <si>
    <t>gebouw management systeem; centrale apparatuur</t>
  </si>
  <si>
    <t>Building management system; central equipment</t>
  </si>
  <si>
    <t>67.50</t>
  </si>
  <si>
    <t>gebouw management systeem; centrale apparatuur, algemeen (verzamelniveau)</t>
  </si>
  <si>
    <t>Building management system; central equipment, general (collection level)</t>
  </si>
  <si>
    <t>67.51</t>
  </si>
  <si>
    <t>gebouw management systeem; centrale apparatuur, systeemconfiguratie hardware</t>
  </si>
  <si>
    <t>Building management system; central equipment, systemconfiguration hardware</t>
  </si>
  <si>
    <t>67.55</t>
  </si>
  <si>
    <t>gebouw management systeem; centrale apparatuur, systeemconfiguratie software</t>
  </si>
  <si>
    <t>Building management system; central equipment, systemconfiguration software</t>
  </si>
  <si>
    <t>67.6</t>
  </si>
  <si>
    <t>gebouw management systeem; distributie, bekabeling</t>
  </si>
  <si>
    <t>Building management system; distribution, cabling</t>
  </si>
  <si>
    <t>67.60</t>
  </si>
  <si>
    <t>gebouw management systeem; distributie, bekabeling, algemeen (verzamelniveau)</t>
  </si>
  <si>
    <t>Building management system; distribution, cabling, general (collection level)</t>
  </si>
  <si>
    <t>67.61</t>
  </si>
  <si>
    <t>gebouw management systeem; distributie, bekabeling, schakelkasten, voedingsleidingen</t>
  </si>
  <si>
    <t>Building management system; distribution, cabling, switchbox, power supply lines</t>
  </si>
  <si>
    <t>67.62</t>
  </si>
  <si>
    <t>gebouw management systeem; distributie, bekabeling, regelkasten, signaalleidingen</t>
  </si>
  <si>
    <t>Building management system; distribution, cabling, regulation box, signal lines</t>
  </si>
  <si>
    <t>67.7</t>
  </si>
  <si>
    <t>gebouw management systeem; meting en sturing</t>
  </si>
  <si>
    <t>Building management system; measurement and control</t>
  </si>
  <si>
    <t>67.70</t>
  </si>
  <si>
    <t>gebouw management systeem; meting en sturing, veldapparatuur algemeen (verzamelniveau)</t>
  </si>
  <si>
    <t>Building management system; measurement and control, field equipment, general (collection level)</t>
  </si>
  <si>
    <t>67.71</t>
  </si>
  <si>
    <t>gebouw management systeem; meting en sturing, veldapparatuur componenten managementsysteem</t>
  </si>
  <si>
    <t>Building management system; measurement and control, field equipment, components managementsystem</t>
  </si>
  <si>
    <t>67.72</t>
  </si>
  <si>
    <t>gebouw management systeem; meting en sturing, veldapparatuur componenten signaleringen</t>
  </si>
  <si>
    <t>Building management system; measurement and control, field equipment, components signaling</t>
  </si>
  <si>
    <t>67.8</t>
  </si>
  <si>
    <t>gebouw management systeem; bekabeling</t>
  </si>
  <si>
    <t>Building management system; cabling</t>
  </si>
  <si>
    <t>67.80</t>
  </si>
  <si>
    <t>gebouw management systeem; bekabeling, algemeen (verzamelniveau)</t>
  </si>
  <si>
    <t>Building management system; cabling, general (collection level)</t>
  </si>
  <si>
    <t>67.81</t>
  </si>
  <si>
    <t>gebouw management systeem; bekabeling, voedingsleidingen</t>
  </si>
  <si>
    <t>Building management system; cabling, power supply lines</t>
  </si>
  <si>
    <t>67.82</t>
  </si>
  <si>
    <t>gebouw management systeem; bekabeling, signaalleidingen</t>
  </si>
  <si>
    <t>Building management system; cabling, signal lines</t>
  </si>
  <si>
    <t>67.9</t>
  </si>
  <si>
    <t>vaste gebouwgebonden voorzieningen behorend bij gebouw management systeem</t>
  </si>
  <si>
    <t>Fixed building related services for building management system</t>
  </si>
  <si>
    <t>67.90</t>
  </si>
  <si>
    <t>vaste gebouwgebonden voorzieningen behorend bij gebouw management systeem, algemeen (verzamelniveau)</t>
  </si>
  <si>
    <t>Fixed building related services for building management system, general (collection level)</t>
  </si>
  <si>
    <t>Asset Management System</t>
  </si>
  <si>
    <t>68.0</t>
  </si>
  <si>
    <t>asset management systeem; algemeen</t>
  </si>
  <si>
    <t>Asset management system; general</t>
  </si>
  <si>
    <t>68.5</t>
  </si>
  <si>
    <t>asset management systeem; centrale apparatuur</t>
  </si>
  <si>
    <t>Asset management system; central equipment</t>
  </si>
  <si>
    <t>68.50</t>
  </si>
  <si>
    <t>asset management systeem; centrale apparatuur, algemeen (verzamelniveau)</t>
  </si>
  <si>
    <t>Asset management system; central equipment, general (collection level)</t>
  </si>
  <si>
    <t>68.51</t>
  </si>
  <si>
    <t>asset management systeem; centrale apparatuur, systeemconfiguratie hardware</t>
  </si>
  <si>
    <t>Asset management system; central equipment, systemconfiguration hardware</t>
  </si>
  <si>
    <t>68.55</t>
  </si>
  <si>
    <t>asset management systeem; centrale apparatuur, systeemconfiguratie software</t>
  </si>
  <si>
    <t>Asset management system; central equipment, systemconfiguration software</t>
  </si>
  <si>
    <t>68.6</t>
  </si>
  <si>
    <t>asset management systeem; distributie, bekabeling</t>
  </si>
  <si>
    <t>Asset management system; distribution, cabling</t>
  </si>
  <si>
    <t>68.60</t>
  </si>
  <si>
    <t>asset management systeem; distributie, bekabeling, algemeen (verzamelniveau)</t>
  </si>
  <si>
    <t>Asset management system; distribution, cabling, general (collection level)</t>
  </si>
  <si>
    <t>68.61</t>
  </si>
  <si>
    <t>asset management systeem; distributie, bekabeling, schakelkasten, voedingsleidingen</t>
  </si>
  <si>
    <t>Asset management system; distribution, cabling, switchbox, power supply lines</t>
  </si>
  <si>
    <t>68.62</t>
  </si>
  <si>
    <t>asset management systeem; distributie, bekabeling, regelkasten, signaalleidingen</t>
  </si>
  <si>
    <t>Asset management system; distribution, cabling, regulation box, signal lines</t>
  </si>
  <si>
    <t>68.7</t>
  </si>
  <si>
    <t>asset management systeem; meting en sturing</t>
  </si>
  <si>
    <t>Asset management system; measurement and control</t>
  </si>
  <si>
    <t>68.70</t>
  </si>
  <si>
    <t>asset management systeem; meting en sturing, veldapparatuur algemeen (verzamelniveau)</t>
  </si>
  <si>
    <t>Asset management system; measurement and control, field equipment, general (collection level)</t>
  </si>
  <si>
    <t>68.71</t>
  </si>
  <si>
    <t>asset management systeem; meting en sturing, veldapparatuur componenten managementsysteem</t>
  </si>
  <si>
    <t>Asset management system; measurement and control, field equipment, components managementsystem</t>
  </si>
  <si>
    <t>68.72</t>
  </si>
  <si>
    <t>asset management systeem; meting en sturing, veldapparatuur componenten signaleringen</t>
  </si>
  <si>
    <t>Asset management system; measurement and control, field equipment, components signaling</t>
  </si>
  <si>
    <t>68.9</t>
  </si>
  <si>
    <t>vaste gebouwgebonden voorzieningen behorend bij asset management systeem</t>
  </si>
  <si>
    <t>Fixed building related services for asset management system</t>
  </si>
  <si>
    <t>68.90</t>
  </si>
  <si>
    <t>vaste gebouwgebonden voorzieningen behorend bij asset management systeem, algemeen (verzamelniveau)</t>
  </si>
  <si>
    <t>Fixed building related services for asset management system, general (collection level)</t>
  </si>
  <si>
    <t>Fittings</t>
  </si>
  <si>
    <t>70</t>
  </si>
  <si>
    <t>Circulation fittings</t>
  </si>
  <si>
    <t>71.0</t>
  </si>
  <si>
    <t>vaste verkeersvoorzieningen; algemeen</t>
  </si>
  <si>
    <t>Circulation fittings; general</t>
  </si>
  <si>
    <t>71.1</t>
  </si>
  <si>
    <t>vaste verkeersvoorzieningen; standaard</t>
  </si>
  <si>
    <t>Circulation fittings; standard</t>
  </si>
  <si>
    <t>71.10</t>
  </si>
  <si>
    <t>vaste verkeersvoorzieningen; standaard, algemeen (verzamelniveau)</t>
  </si>
  <si>
    <t>Circulation fittings; standard, general (collection level)</t>
  </si>
  <si>
    <t>71.11</t>
  </si>
  <si>
    <t>vaste verkeersvoorzieningen; standaard, meubileringen</t>
  </si>
  <si>
    <t>Circulation fittings; standard, furniture</t>
  </si>
  <si>
    <t>71.12</t>
  </si>
  <si>
    <t>vaste verkeersvoorzieningen; standaard, bewegwijzeringen</t>
  </si>
  <si>
    <t>Circulation fittings; standard, directions</t>
  </si>
  <si>
    <t>71.13</t>
  </si>
  <si>
    <t>vaste verkeersvoorzieningen; standaard, kunstwerken</t>
  </si>
  <si>
    <t>Circulation fittings; standard, art</t>
  </si>
  <si>
    <t>71.14</t>
  </si>
  <si>
    <t>vaste verkeersvoorzieningen; standaard, decoraties e.d.</t>
  </si>
  <si>
    <t>Circulation fittings; standard, decorations</t>
  </si>
  <si>
    <t>71.2</t>
  </si>
  <si>
    <t>vaste verkeersvoorzieningen; bijzonder</t>
  </si>
  <si>
    <t>Circulation fittings; special</t>
  </si>
  <si>
    <t>71.20</t>
  </si>
  <si>
    <t>vaste verkeersvoorzieningen; bijzonder, algemeen (verzamelniveau)</t>
  </si>
  <si>
    <t>Circulation fittings; special, general (collection level)</t>
  </si>
  <si>
    <t>71.21</t>
  </si>
  <si>
    <t>vaste verkeersvoorzieningen; bijzonder, meubileringen</t>
  </si>
  <si>
    <t>Circulation fittings; special, furniture</t>
  </si>
  <si>
    <t>71.22</t>
  </si>
  <si>
    <t>vaste verkeersvoorzieningen; bijzonder, bewegwijzeringen</t>
  </si>
  <si>
    <t>Circulation fittings; special, directions</t>
  </si>
  <si>
    <t>71.23</t>
  </si>
  <si>
    <t>vaste verkeersvoorzieningen; bijzonder, specifieke voorzieningen</t>
  </si>
  <si>
    <t>Circulation fittings; special, specific facilities</t>
  </si>
  <si>
    <t>Rest, work fittings</t>
  </si>
  <si>
    <t>72.0</t>
  </si>
  <si>
    <t>vaste gebruikersvoorzieningen; algemeen</t>
  </si>
  <si>
    <t>Rest, work fittings; general</t>
  </si>
  <si>
    <t>72.1</t>
  </si>
  <si>
    <t>vaste gebruikersvoorzieningen; standaard</t>
  </si>
  <si>
    <t>Rest, work fittings; standard</t>
  </si>
  <si>
    <t>72.10</t>
  </si>
  <si>
    <t>vaste gebruikersvoorzieningen; standaard, algemeen (verzamelniveau)</t>
  </si>
  <si>
    <t>Rest, work fittings; standard, general (collection level)</t>
  </si>
  <si>
    <t>72.11</t>
  </si>
  <si>
    <t>vaste gebruikersvoorzieningen; standaard, meubilering</t>
  </si>
  <si>
    <t>Rest, work fittings; standard, furniture</t>
  </si>
  <si>
    <t>72.12</t>
  </si>
  <si>
    <t>vaste gebruikersvoorzieningen; standaard, lichtweringen</t>
  </si>
  <si>
    <t>Rest, work fittings; standard, obfuscating</t>
  </si>
  <si>
    <t>72.13</t>
  </si>
  <si>
    <t>vaste gebruikersvoorzieningen; standaard, gordijnvoorzieningen</t>
  </si>
  <si>
    <t>Rest, work fittings; standard, drape facilities</t>
  </si>
  <si>
    <t>72.14</t>
  </si>
  <si>
    <t>vaste gebruikersvoorzieningen; standaard, beschermende voorzieningen</t>
  </si>
  <si>
    <t>Rest, work fittings; standard, protection facilities</t>
  </si>
  <si>
    <t>72.2</t>
  </si>
  <si>
    <t>vaste gebruikersvoorzieningen; bijzonder</t>
  </si>
  <si>
    <t>Rest, work fittings; special</t>
  </si>
  <si>
    <t>72.20</t>
  </si>
  <si>
    <t>vaste gebruikersvoorzieningen; bijzonder, algemeen (verzamelniveau)</t>
  </si>
  <si>
    <t>Rest, work fittings; special, general (collection level)</t>
  </si>
  <si>
    <t>72.21</t>
  </si>
  <si>
    <t>vaste gebruikersvoorzieningen; bijzonder, meubilering voor specifieke functiedoeleinden</t>
  </si>
  <si>
    <t>Rest, work fittings; special, furniture for specific functions</t>
  </si>
  <si>
    <t>72.22</t>
  </si>
  <si>
    <t>vaste gebruikersvoorzieningen; bijzonder, instrumenten/apparatuur</t>
  </si>
  <si>
    <t>Rest, work fittings; special, instruments/equipment</t>
  </si>
  <si>
    <t>Culinary fittings</t>
  </si>
  <si>
    <t>73.0</t>
  </si>
  <si>
    <t>vaste keukenvoorzieningen; algemeen</t>
  </si>
  <si>
    <t>Culinary fittings; general</t>
  </si>
  <si>
    <t>73.1</t>
  </si>
  <si>
    <t>vaste keukenvoorzieningen; standaard</t>
  </si>
  <si>
    <t>Culinary fittings; standard</t>
  </si>
  <si>
    <t>73.10</t>
  </si>
  <si>
    <t>vaste keukenvoorzieningen; standaard, algemeen (verzamelniveau)</t>
  </si>
  <si>
    <t>Culinary fittings; standard, general (collection level)</t>
  </si>
  <si>
    <t>73.11</t>
  </si>
  <si>
    <t>vaste keukenvoorzieningen; standaard, keukenmeubilering</t>
  </si>
  <si>
    <t>Culinary fittings; standard, kitchen furniture</t>
  </si>
  <si>
    <t>73.12</t>
  </si>
  <si>
    <t>vaste keukenvoorzieningen; standaard, keukenapparatuur</t>
  </si>
  <si>
    <t>Culinary fittings; standard, kitchen equipment</t>
  </si>
  <si>
    <t>73.2</t>
  </si>
  <si>
    <t>vaste keukenvoorzieningen; bijzonder</t>
  </si>
  <si>
    <t>Culinary fittings; special</t>
  </si>
  <si>
    <t>73.20</t>
  </si>
  <si>
    <t>vaste keukenvoorzieningen; bijzonder, algemeen (verzamelniveau)</t>
  </si>
  <si>
    <t>Culinary fittings; special, general (collection level)</t>
  </si>
  <si>
    <t>73.21</t>
  </si>
  <si>
    <t>vaste keukenvoorzieningen; bijzonder, keukenmeubilering</t>
  </si>
  <si>
    <t>Culinary fittings; special, kitchen furniture</t>
  </si>
  <si>
    <t>73.22</t>
  </si>
  <si>
    <t>vaste keukenvoorzieningen; bijzonder, keukenapparatuur</t>
  </si>
  <si>
    <t>Culinary fittings; special, kitchen equipment</t>
  </si>
  <si>
    <t>Sanitary, hygiene fittings</t>
  </si>
  <si>
    <t>74.0</t>
  </si>
  <si>
    <t>vaste sanitaire voorzieningen; algemeen</t>
  </si>
  <si>
    <t>Sanitary, hygiene fittings; general</t>
  </si>
  <si>
    <t>74.1</t>
  </si>
  <si>
    <t>vaste sanitaire voorzieningen; standaard</t>
  </si>
  <si>
    <t>Sanitary, hygiene fittings; standard</t>
  </si>
  <si>
    <t>74.10</t>
  </si>
  <si>
    <t>vaste sanitaire voorzieningen; standaard, algemeen (verzamelniveau)</t>
  </si>
  <si>
    <t>Sanitary, hygiene fittings; standard, general (collection level)</t>
  </si>
  <si>
    <t>74.11</t>
  </si>
  <si>
    <t>vaste sanitaire voorzieningen; standaard, sanitaire toestellen; normaal</t>
  </si>
  <si>
    <t>Sanitary, hygiene fittings; standard, sanitairy equipment, normal</t>
  </si>
  <si>
    <t>74.12</t>
  </si>
  <si>
    <t>vaste sanitaire voorzieningen; standaard, sanitaire toestellen; aangepast</t>
  </si>
  <si>
    <t>Sanitary, hygiene fittings; standard, sanitairy equipment, adjusted</t>
  </si>
  <si>
    <t>74.13</t>
  </si>
  <si>
    <t>vaste sanitaire voorzieningen; standaard, accessoires</t>
  </si>
  <si>
    <t>Sanitary, hygiene fittings; standard, sanitairy equipment, accessories</t>
  </si>
  <si>
    <t>74.2</t>
  </si>
  <si>
    <t>vaste sanitaire voorzieningen; bijzonder</t>
  </si>
  <si>
    <t>Sanitary, hygiene fittings; special</t>
  </si>
  <si>
    <t>74.20</t>
  </si>
  <si>
    <t>vaste sanitaire voorzieningen; bijzonder, algemeen (verzamelniveau)</t>
  </si>
  <si>
    <t>Sanitary, hygiene fittings; special, general (collection level)</t>
  </si>
  <si>
    <t>74.21</t>
  </si>
  <si>
    <t>vaste sanitaire voorzieningen; bijzonder, sanitaire toestellen voor bijzondere toepassing</t>
  </si>
  <si>
    <t>Sanitary, hygiene fittings; special, sanitary equipment for special application</t>
  </si>
  <si>
    <t>74.22</t>
  </si>
  <si>
    <t>vaste sanitaire voorzieningen; bijzonder, ingebouwde sanitaire voorzieningen</t>
  </si>
  <si>
    <t>Sanitary, hygiene fittings; special, built in sanitary facilities</t>
  </si>
  <si>
    <t>Cleaning, maintenance fittings</t>
  </si>
  <si>
    <t>75.0</t>
  </si>
  <si>
    <t>vaste onderhoudsvoorzieningen; algemeen</t>
  </si>
  <si>
    <t>Cleaning, maintenance fittings; general</t>
  </si>
  <si>
    <t>75.1</t>
  </si>
  <si>
    <t>vaste onderhoudsvoorzieningen; standaard</t>
  </si>
  <si>
    <t>Cleaning, maintenance fittings; standard</t>
  </si>
  <si>
    <t>75.10</t>
  </si>
  <si>
    <t>vaste onderhoudsvoorzieningen; standaard, algemeen (verzamelniveau)</t>
  </si>
  <si>
    <t>Cleaning, maintenance fittings; standard, general (collection level)</t>
  </si>
  <si>
    <t>75.11</t>
  </si>
  <si>
    <t>vaste onderhoudsvoorzieningen; standaard, gebouwonderhoudsvoorzieningen</t>
  </si>
  <si>
    <t>Cleaning, maintenance fittings; standard, building maintenance facilities</t>
  </si>
  <si>
    <t>75.12</t>
  </si>
  <si>
    <t>vaste onderhoudsvoorzieningen; standaard, interieur onderhoudsvoorzieningen</t>
  </si>
  <si>
    <t>Cleaning, maintenance fittings; standard, interior maintenance facilities</t>
  </si>
  <si>
    <t>75.13</t>
  </si>
  <si>
    <t>vaste onderhoudsvoorzieningen; standaard, gevelonderhoudsvoorzieningen</t>
  </si>
  <si>
    <t>Cleaning, maintenance fittings; standard, mechanized facade maintenance facilities</t>
  </si>
  <si>
    <t>75.2</t>
  </si>
  <si>
    <t>vaste onderhoudsvoorzieningen; bijzonder</t>
  </si>
  <si>
    <t>Cleaning, maintenance fittings; special</t>
  </si>
  <si>
    <t>75.20</t>
  </si>
  <si>
    <t>vaste onderhoudsvoorzieningen; bijzonder, algemeen (verzamelniveau)</t>
  </si>
  <si>
    <t>Cleaning, maintenance fittings; special, general (collection level)</t>
  </si>
  <si>
    <t>75.21</t>
  </si>
  <si>
    <t>vaste onderhoudsvoorzieningen; bijzonder, gebouwonderhoudsvoorzieningen</t>
  </si>
  <si>
    <t>Cleaning, maintenance fittings; special, building maintenance facilities</t>
  </si>
  <si>
    <t>75.22</t>
  </si>
  <si>
    <t>vaste onderhoudsvoorzieningen; bijzonder, interieuronderhoudsvoorzieningen</t>
  </si>
  <si>
    <t>Cleaning, maintenance fittings; special, interior maintenance facilities</t>
  </si>
  <si>
    <t>75.23</t>
  </si>
  <si>
    <t>vaste onderhoudsvoorzieningen; bijzonder, gemechaniseerde gevelonderhoudsvoorzieningen</t>
  </si>
  <si>
    <t>Cleaning, maintenance fittings; special, mechanized facade maintenance facilities</t>
  </si>
  <si>
    <t>Storage, screening fittings</t>
  </si>
  <si>
    <t>76.0</t>
  </si>
  <si>
    <t>vaste opslagvoorzieningen; algemeen</t>
  </si>
  <si>
    <t>Storage, screening fittings; general</t>
  </si>
  <si>
    <t>76.1</t>
  </si>
  <si>
    <t>vaste opslagvoorzieningen; standaard</t>
  </si>
  <si>
    <t>Storage, screening fittings; standard</t>
  </si>
  <si>
    <t>76.10</t>
  </si>
  <si>
    <t>vaste opslagvoorzieningen; standaard, algemeen (verzamelniveau)</t>
  </si>
  <si>
    <t>Storage, screening fittings; standard, general (collection level)</t>
  </si>
  <si>
    <t>76.11</t>
  </si>
  <si>
    <t>vaste opslagvoorzieningen; standaard, meubileringen</t>
  </si>
  <si>
    <t>Storage, screening fittings; standard, furniture</t>
  </si>
  <si>
    <t>76.2</t>
  </si>
  <si>
    <t>vaste opslagvoorzieningen; bijzonder</t>
  </si>
  <si>
    <t>Storage, screening fittings; special</t>
  </si>
  <si>
    <t>76.20</t>
  </si>
  <si>
    <t>vaste opslagvoorzieningen; bijzonder, algemeen (verzamelniveau)</t>
  </si>
  <si>
    <t>Storage, screening fittings; special, general (collection level)</t>
  </si>
  <si>
    <t>76.21</t>
  </si>
  <si>
    <t>vaste opslagvoorzieningen; bijzonder, gemechaniseerde voorzieningen</t>
  </si>
  <si>
    <t>Storage, screening fittings; special, mechanised facilities</t>
  </si>
  <si>
    <t>76.22</t>
  </si>
  <si>
    <t>vaste opslagvoorzieningen; bijzonder, specifieke voorzieningen</t>
  </si>
  <si>
    <t>Storage, screening fittings; special, specific facilities</t>
  </si>
  <si>
    <t>Functional fittings</t>
  </si>
  <si>
    <t>77.0</t>
  </si>
  <si>
    <t>vaste functionele voorzieningen; algemeen</t>
  </si>
  <si>
    <t>Functional fittings; general</t>
  </si>
  <si>
    <t>77.1</t>
  </si>
  <si>
    <t>vaste functionele voorzieningen; molens</t>
  </si>
  <si>
    <t>Functional fittings; windmills</t>
  </si>
  <si>
    <t>77.10</t>
  </si>
  <si>
    <t>vaste functionele voorzieningen; molens, algemeen (verzamelniveau)</t>
  </si>
  <si>
    <t>Functional fittings; windmills, general (collection level)</t>
  </si>
  <si>
    <t>77.11</t>
  </si>
  <si>
    <t>vaste functionele voorzieningen; molens, het gevlucht</t>
  </si>
  <si>
    <t>Functional fittings; windmills, flight</t>
  </si>
  <si>
    <t>77.12</t>
  </si>
  <si>
    <t>vaste functionele voorzieningen; molens, assen en spillen</t>
  </si>
  <si>
    <t>Functional fittings; windmills, axels and pivots</t>
  </si>
  <si>
    <t>77.13</t>
  </si>
  <si>
    <t>vaste functionele voorzieningen; molens, molenwielen</t>
  </si>
  <si>
    <t>Functional fittings; windmills, millwheels</t>
  </si>
  <si>
    <t>77.14</t>
  </si>
  <si>
    <t>vaste functionele voorzieningen; molens, vang</t>
  </si>
  <si>
    <t>Functional fittings; windmills, catch</t>
  </si>
  <si>
    <t>77.15</t>
  </si>
  <si>
    <t>vaste functionele voorzieningen; molens, inrichting</t>
  </si>
  <si>
    <t>Functional fittings; windmills, furnishing</t>
  </si>
  <si>
    <t>78</t>
  </si>
  <si>
    <t>79</t>
  </si>
  <si>
    <t>Loose furniture, equipment</t>
  </si>
  <si>
    <t>80</t>
  </si>
  <si>
    <t>Circulation loose furniture, equipment</t>
  </si>
  <si>
    <t>81.0</t>
  </si>
  <si>
    <t>losse verkeersinventaris; algemeen</t>
  </si>
  <si>
    <t>Circulation loose furniture, equipment; general</t>
  </si>
  <si>
    <t>81.1</t>
  </si>
  <si>
    <t>losse verkeersinventaris; standaard</t>
  </si>
  <si>
    <t>Circulation loose furniture, equipment; standard</t>
  </si>
  <si>
    <t>81.10</t>
  </si>
  <si>
    <t>losse verkeersinventaris; standaard, algemeen (verzamelniveau)</t>
  </si>
  <si>
    <t>Circulation loose furniture, equipment; standard, general</t>
  </si>
  <si>
    <t>81.11</t>
  </si>
  <si>
    <t>losse verkeersinventaris; standaard, meubilering</t>
  </si>
  <si>
    <t>Circulation loose furniture, equipment; standard, furniture</t>
  </si>
  <si>
    <t>81.12</t>
  </si>
  <si>
    <t>losse verkeersinventaris; standaard, bewegwijzering</t>
  </si>
  <si>
    <t>Circulation loose furniture, equipment; standard, signs</t>
  </si>
  <si>
    <t>81.13</t>
  </si>
  <si>
    <t>losse verkeersinventaris; standaard, kunstwerken</t>
  </si>
  <si>
    <t>Circulation loose furniture, equipment; standard, art</t>
  </si>
  <si>
    <t>81.14</t>
  </si>
  <si>
    <t>losse verkeersinventaris; standaard, decoraties e.d.</t>
  </si>
  <si>
    <t>Circulation loose furniture, equipment; special, decoratons</t>
  </si>
  <si>
    <t>81.2</t>
  </si>
  <si>
    <t>losse verkeersinventaris; bijzonder</t>
  </si>
  <si>
    <t>Circulation loose furniture, equipment; special</t>
  </si>
  <si>
    <t>81.20</t>
  </si>
  <si>
    <t>losse verkeersinventaris; bijzonder, algemeen (verzamelniveau)</t>
  </si>
  <si>
    <t>Circulation loose furniture, equipment; special, general</t>
  </si>
  <si>
    <t>81.21</t>
  </si>
  <si>
    <t>losse verkeersinventaris; bijzonder, meubilering</t>
  </si>
  <si>
    <t>Circulation loose furniture, equipment; special, furniture</t>
  </si>
  <si>
    <t>81.22</t>
  </si>
  <si>
    <t>losse verkeersinventaris; bijzonder, bewegwijzering</t>
  </si>
  <si>
    <t>Circulation loose furniture, equipment; special, signs</t>
  </si>
  <si>
    <t>81.23</t>
  </si>
  <si>
    <t>losse verkeersinventaris; bijzonder, specifieke voorzieningen</t>
  </si>
  <si>
    <t>Rest, work loose furniture, equipment</t>
  </si>
  <si>
    <t>82.0</t>
  </si>
  <si>
    <t>losse gebruikersinventaris; algemeen</t>
  </si>
  <si>
    <t>Work loose furniture, equipment; general</t>
  </si>
  <si>
    <t>82.1</t>
  </si>
  <si>
    <t>losse gebruikersinventaris; standaard</t>
  </si>
  <si>
    <t>Work loose furniture, equipment; standard</t>
  </si>
  <si>
    <t>82.10</t>
  </si>
  <si>
    <t>losse gebruikersinventaris; standaard, algemeen (verzamelniveau)</t>
  </si>
  <si>
    <t>Work loose furniture, equipment; standard, general (collection level)</t>
  </si>
  <si>
    <t>82.11</t>
  </si>
  <si>
    <t>losse gebruikersinventaris; standaard, meubilering</t>
  </si>
  <si>
    <t>Work loose furniture, equipment; standard, furniture</t>
  </si>
  <si>
    <t>82.12</t>
  </si>
  <si>
    <t>losse gebruikersinventaris; standaard, lichtweringen/verduisteringen</t>
  </si>
  <si>
    <t>Work loose furniture, equipment; standard, obfuscating</t>
  </si>
  <si>
    <t>82.13</t>
  </si>
  <si>
    <t>losse gebruikersinventaris; standaard, stofferingen</t>
  </si>
  <si>
    <t>Work loose furniture, equipment; standard, soft furnishing</t>
  </si>
  <si>
    <t>82.2</t>
  </si>
  <si>
    <t>losse gebruikersinventaris; bijzonder</t>
  </si>
  <si>
    <t>Work loose furniture, equipment; special</t>
  </si>
  <si>
    <t>82.20</t>
  </si>
  <si>
    <t>losse gebruikersinventaris; bijzonder, algemeen (verzamelniveau)</t>
  </si>
  <si>
    <t>Work loose furniture, equipment; special, general (collection level)</t>
  </si>
  <si>
    <t>82.21</t>
  </si>
  <si>
    <t>losse gebruikersinventaris; bijzonder, meubilering voor specifieke functiedoeleinden</t>
  </si>
  <si>
    <t>Work loose furniture, equipment; special, furniture</t>
  </si>
  <si>
    <t>82.22</t>
  </si>
  <si>
    <t>losse gebruikersinventaris; bijzonder, instrumenten/apparatuur</t>
  </si>
  <si>
    <t>Work loose furniture, equipment; special, equipment</t>
  </si>
  <si>
    <t>Culinary loose furniture, equipment</t>
  </si>
  <si>
    <t>83.0</t>
  </si>
  <si>
    <t>losse keukeninventaris; algemeen</t>
  </si>
  <si>
    <t>Culinary loose furniture, equipment; general</t>
  </si>
  <si>
    <t>83.1</t>
  </si>
  <si>
    <t>losse keukeninventaris; standaard</t>
  </si>
  <si>
    <t>Culinary loose furniture, equipment; standard</t>
  </si>
  <si>
    <t>83.10</t>
  </si>
  <si>
    <t>losse keukeninventaris; standaard, algemeen (verzamelniveau)</t>
  </si>
  <si>
    <t>Culinary loose furniture; standard, general (collection level)</t>
  </si>
  <si>
    <t>83.11</t>
  </si>
  <si>
    <t>losse keukeninventaris; standaard, keukenmeubilering</t>
  </si>
  <si>
    <t>Culinary loose furniture, standard, kitchen furniture</t>
  </si>
  <si>
    <t>83.12</t>
  </si>
  <si>
    <t>losse keukeninventaris; standaard, keukenapparatuur</t>
  </si>
  <si>
    <t>Culinary loose furniture, standard, kitchen equipment</t>
  </si>
  <si>
    <t>83.13</t>
  </si>
  <si>
    <t>losse keukeninventaris; standaard, kleine keukeninventaris</t>
  </si>
  <si>
    <t>Culinary loose furniture, standard, small kitchen inventory</t>
  </si>
  <si>
    <t>83.2</t>
  </si>
  <si>
    <t>losse keukeninventaris; bijzonder</t>
  </si>
  <si>
    <t>Culinary loose furniture, equipment; special</t>
  </si>
  <si>
    <t>83.20</t>
  </si>
  <si>
    <t>losse keukeninventaris; bijzonder, algemeen (verzamelniveau)</t>
  </si>
  <si>
    <t>Culinary loose furniture; special, general (collection level)</t>
  </si>
  <si>
    <t>83.21</t>
  </si>
  <si>
    <t>losse keukeninventaris; bijzonder, keukeninrichting</t>
  </si>
  <si>
    <t>Culinary loose furniture, special, kitchen furniture</t>
  </si>
  <si>
    <t>83.22</t>
  </si>
  <si>
    <t>losse keukeninventaris; bijzonder, keukenapparatuur</t>
  </si>
  <si>
    <t>Culinary loose furniture, special, kitchen equipment</t>
  </si>
  <si>
    <t>83.23</t>
  </si>
  <si>
    <t>losse keukeninventaris; bijzonder, kleine keukeninventaris</t>
  </si>
  <si>
    <t>Culinary loose furniture, special, small kitchen inventory</t>
  </si>
  <si>
    <t>83.24</t>
  </si>
  <si>
    <t>losse keukeninventaris; bijzonder, transportmiddelen</t>
  </si>
  <si>
    <t>Culinary loose furniture, special, transport</t>
  </si>
  <si>
    <t>Sanitary, hygiene furniture, equipment</t>
  </si>
  <si>
    <t>84.0</t>
  </si>
  <si>
    <t>losse sanitaire inventaris; algemeen</t>
  </si>
  <si>
    <t>Sanitary, hygiene furniture, equipment; general</t>
  </si>
  <si>
    <t>84.1</t>
  </si>
  <si>
    <t>losse sanitaire inventaris; standaard</t>
  </si>
  <si>
    <t>Sanitary, hygiene furniture, equipment; standard</t>
  </si>
  <si>
    <t>84.10</t>
  </si>
  <si>
    <t>losse sanitaire inventaris; standaard, algemeen (verzamelniveau)</t>
  </si>
  <si>
    <t>Sanitary, hygiene furniture, equipment; standard, general (collection level)</t>
  </si>
  <si>
    <t>84.11</t>
  </si>
  <si>
    <t>losse sanitaire inventaris; standaard, afvalvoorzieningen</t>
  </si>
  <si>
    <t>Sanitary, hygiene furniture, equipment; standard, waste facilities</t>
  </si>
  <si>
    <t>84.12</t>
  </si>
  <si>
    <t>losse sanitaire inventaris; standaard, voorzieningen t.b.v. hygiëne</t>
  </si>
  <si>
    <t>Sanitary, hygiene furniture, equipment; standard, hygiene facilities</t>
  </si>
  <si>
    <t>84.13</t>
  </si>
  <si>
    <t>losse sanitaire inventaris; standaard, accessoires</t>
  </si>
  <si>
    <t>Sanitary, hygiene furniture, equipment; standard, accessories</t>
  </si>
  <si>
    <t>84.2</t>
  </si>
  <si>
    <t>losse sanitaire inventaris; bijzonder</t>
  </si>
  <si>
    <t>Sanitary, hygiene furniture, equipment; special</t>
  </si>
  <si>
    <t>84.20</t>
  </si>
  <si>
    <t>losse sanitaire inventaris; bijzonder, algemeen (verzamelniveau)</t>
  </si>
  <si>
    <t>Sanitary, hygiene furniture, equipment; special, general (collection level)</t>
  </si>
  <si>
    <t>84.21</t>
  </si>
  <si>
    <t>losse sanitaire inventaris; bijzonder, sanitaire toestellen voor bijzondere toepassing</t>
  </si>
  <si>
    <t>Sanitary, hygiene furniture, equipment; special, sanitary equipment for special application</t>
  </si>
  <si>
    <t>Cleaning, maintenance furniture, equipment</t>
  </si>
  <si>
    <t>85.0</t>
  </si>
  <si>
    <t>losse schoonmaakinventaris; algemeen</t>
  </si>
  <si>
    <t>Cleaning, maintenance furniture, equipment; general</t>
  </si>
  <si>
    <t>85.1</t>
  </si>
  <si>
    <t>losse schoonmaakinventaris; standaard</t>
  </si>
  <si>
    <t>Cleaning, maintenance furniture, equipment; standard</t>
  </si>
  <si>
    <t>85.10</t>
  </si>
  <si>
    <t>losse schoonmaakinventaris; standaard, algemeen (verzamelniveau)</t>
  </si>
  <si>
    <t>Cleaning, maintenance furniture, equipment; standard, general (collection level)</t>
  </si>
  <si>
    <t>85.11</t>
  </si>
  <si>
    <t>losse schoonmaakinventaris; standaard, schoonmaakapparatuur</t>
  </si>
  <si>
    <t>Cleaning, maintenance furniture, equipment; standard, cleaning equipment</t>
  </si>
  <si>
    <t>85.12</t>
  </si>
  <si>
    <t>losse schoonmaakinventaris; standaard, vuilopslag</t>
  </si>
  <si>
    <t>Cleaning, maintenance furniture, equipment; standard, waste storage</t>
  </si>
  <si>
    <t>85.13</t>
  </si>
  <si>
    <t>losse schoonmaakinventaris; standaard, vuiltransport</t>
  </si>
  <si>
    <t>Cleaning, maintenance furniture, equipment; standard, waste transport</t>
  </si>
  <si>
    <t>85.2</t>
  </si>
  <si>
    <t>losse schoonmaakinventaris; bijzonder</t>
  </si>
  <si>
    <t>Cleaning, maintenance furniture, equipment; special</t>
  </si>
  <si>
    <t>85.20</t>
  </si>
  <si>
    <t>losse schoonmaakinventaris; bijzonder, algemeen (verzamelniveau)</t>
  </si>
  <si>
    <t>Cleaning, maintenance furniture, equipment; special, general (collection level)</t>
  </si>
  <si>
    <t>85.21</t>
  </si>
  <si>
    <t>losse schoonmaakinventaris; bijzonder, schoonmaakapparatuur</t>
  </si>
  <si>
    <t>Cleaning, maintenance furniture, equipment; special, cleaning equipment</t>
  </si>
  <si>
    <t>85.22</t>
  </si>
  <si>
    <t>losse schoonmaakinventaris; bijzonder, vuilopslag</t>
  </si>
  <si>
    <t>Cleaning, maintenance furniture, equipment; special, waste storage</t>
  </si>
  <si>
    <t>85.23</t>
  </si>
  <si>
    <t>losse schoonmaakinventaris; bijzonder, vuiltransport</t>
  </si>
  <si>
    <t>Cleaning, maintenance furniture, equipment; special, waste transport</t>
  </si>
  <si>
    <t>Storage screening loose furniture, equipment</t>
  </si>
  <si>
    <t>86.0</t>
  </si>
  <si>
    <t>losse opslaginventaris; algemeen</t>
  </si>
  <si>
    <t>Storage screening loose furniture, equipment; general</t>
  </si>
  <si>
    <t>86.1</t>
  </si>
  <si>
    <t>losse opslaginventaris; standaard</t>
  </si>
  <si>
    <t>Storage screening loose furniture, equipment; standard</t>
  </si>
  <si>
    <t>86.10</t>
  </si>
  <si>
    <t>losse opslaginventaris; standaard, algemeen (verzamelniveau)</t>
  </si>
  <si>
    <t>Storage screening loose furniture, equipment; standard, general (collection level)</t>
  </si>
  <si>
    <t>86.11</t>
  </si>
  <si>
    <t>losse opslaginventaris; standaard, meubileringen</t>
  </si>
  <si>
    <t>Storage screening loose furniture, equipment; standard, furniture</t>
  </si>
  <si>
    <t>86.2</t>
  </si>
  <si>
    <t>losse opslaginventaris; bijzonder</t>
  </si>
  <si>
    <t>Storage screening loose furniture, equipment; special</t>
  </si>
  <si>
    <t>86.20</t>
  </si>
  <si>
    <t>losse opslaginventaris; bijzonder, algemeen (verzamelniveau)</t>
  </si>
  <si>
    <t>Storage screening loose furniture, equipment; special, general (collection level)</t>
  </si>
  <si>
    <t>86.21</t>
  </si>
  <si>
    <t>losse opslaginventaris; bijzonder, gemechaniseerde voorzieningen</t>
  </si>
  <si>
    <t>Storage screening loose furniture, equipment; special, mechanized facilities</t>
  </si>
  <si>
    <t>86.22</t>
  </si>
  <si>
    <t>losse opslaginventaris; bijzonder, specifieke voorzieningen</t>
  </si>
  <si>
    <t>Storage screening loose furniture, equipment; special, specific facilities</t>
  </si>
  <si>
    <t>87</t>
  </si>
  <si>
    <t>88</t>
  </si>
  <si>
    <t>89</t>
  </si>
  <si>
    <t>Terrain</t>
  </si>
  <si>
    <t>90.0</t>
  </si>
  <si>
    <t>terrein</t>
  </si>
  <si>
    <t>90.1</t>
  </si>
  <si>
    <t>grondvoorzieningen</t>
  </si>
  <si>
    <t>Ground preparation in External works if not at (1-)</t>
  </si>
  <si>
    <t>90.10</t>
  </si>
  <si>
    <t>terrein; grondvoorzieningen, algemeen (verzamelniveau)</t>
  </si>
  <si>
    <t>Ground preparation in External works, general (collection level)</t>
  </si>
  <si>
    <t>90.11</t>
  </si>
  <si>
    <t>terrein; grondvoorzieningen, verwijderen obstakels</t>
  </si>
  <si>
    <t>Ground preparation in External works, deleting obstacles</t>
  </si>
  <si>
    <t>90.12</t>
  </si>
  <si>
    <t>terrein; grondvoorzieningen, grondwaterverlagingen</t>
  </si>
  <si>
    <t>Ground preparation in External works, groundwater lowering</t>
  </si>
  <si>
    <t>90.13</t>
  </si>
  <si>
    <t>terrein; grondvoorzieningen, drainagevoorzieningen</t>
  </si>
  <si>
    <t>Ground preparation in External works, drainage facilities</t>
  </si>
  <si>
    <t>90.2</t>
  </si>
  <si>
    <t>opstallen</t>
  </si>
  <si>
    <t>Minor structures in external works if not at (1 -)/(8-)</t>
  </si>
  <si>
    <t>90.20</t>
  </si>
  <si>
    <t>terrein; opstallen, algemeen (verzamelniveau)</t>
  </si>
  <si>
    <t>Minor structures in external works, general (collection level)</t>
  </si>
  <si>
    <t>90.21</t>
  </si>
  <si>
    <t>terrein; opstallen, gebouwtjes met speciale functie</t>
  </si>
  <si>
    <t>Minor structures in external works, buildings with special function</t>
  </si>
  <si>
    <t>90.22</t>
  </si>
  <si>
    <t>terrein; opstallen, overkappingen</t>
  </si>
  <si>
    <t>Minor structures in external works, shelters</t>
  </si>
  <si>
    <t>90.3</t>
  </si>
  <si>
    <t>omheiningen</t>
  </si>
  <si>
    <t>Enclosures in external works if not at (1-)/(3-)</t>
  </si>
  <si>
    <t>90.30</t>
  </si>
  <si>
    <t>terrein; omheiningen, algemeen (verzamelniveau)</t>
  </si>
  <si>
    <t>Terrain; enclosures, general (collection level)</t>
  </si>
  <si>
    <t>90.31</t>
  </si>
  <si>
    <t>terrein; omheiningen, muren</t>
  </si>
  <si>
    <t>Terrain; enclosures, walls</t>
  </si>
  <si>
    <t>90.32</t>
  </si>
  <si>
    <t>terrein; omheiningen, hekwerken</t>
  </si>
  <si>
    <t>Terrain; enclosures, fences</t>
  </si>
  <si>
    <t>90.33</t>
  </si>
  <si>
    <t>terrein; omheiningen, overige afscheidingen</t>
  </si>
  <si>
    <t>Terrain; enclosures, other</t>
  </si>
  <si>
    <t>90.34</t>
  </si>
  <si>
    <t>terrein; omheiningen, toegangen</t>
  </si>
  <si>
    <t>Terrain; enclosures, access</t>
  </si>
  <si>
    <t>90.4</t>
  </si>
  <si>
    <t>terreinafwerkingen</t>
  </si>
  <si>
    <t>Ground surface treatments in external works if not at (1-)</t>
  </si>
  <si>
    <t>90.40</t>
  </si>
  <si>
    <t>terrein; terreinafwerkingen, algemeen (verzamelniveau)</t>
  </si>
  <si>
    <t>Ground surface treatments in external works; general (collection level)</t>
  </si>
  <si>
    <t>90.41</t>
  </si>
  <si>
    <t>terrein; terreinafwerkingen, verhardingen</t>
  </si>
  <si>
    <t>Hard surfaces</t>
  </si>
  <si>
    <t>90.42</t>
  </si>
  <si>
    <t>terrein; terreinafwerkingen, beplantingen</t>
  </si>
  <si>
    <t>Soft surfaces, planted surfaces</t>
  </si>
  <si>
    <t>90.43</t>
  </si>
  <si>
    <t>terrein; terreinafwerkingen, waterpartijen</t>
  </si>
  <si>
    <t>Water surfaces, pools</t>
  </si>
  <si>
    <t>90.44</t>
  </si>
  <si>
    <t>terrein; terreinafwerkingen, keerwanden en balustrades</t>
  </si>
  <si>
    <t>Ground surface treatments in external works; retaining walls</t>
  </si>
  <si>
    <t>90.45</t>
  </si>
  <si>
    <t>terrein; terreinafwerkingen, pergola s</t>
  </si>
  <si>
    <t>Ground surface treatments in external works; Pergolas</t>
  </si>
  <si>
    <t>90.5</t>
  </si>
  <si>
    <t>terreinvoorzieningen; werktuigbouwkundig</t>
  </si>
  <si>
    <t>piped services in external works if not at (5-)</t>
  </si>
  <si>
    <t>90.50</t>
  </si>
  <si>
    <t>terrein; werktuigbouwkundig, algemeen (verzamelniveau)</t>
  </si>
  <si>
    <t>Terrain; piped services, general (collection level)</t>
  </si>
  <si>
    <t>90.51</t>
  </si>
  <si>
    <t>terrein; werktuigbouwkundig, verwarmingsvoorzieningen</t>
  </si>
  <si>
    <t>Terrain; piped services, heating</t>
  </si>
  <si>
    <t>90.52</t>
  </si>
  <si>
    <t>terrein; werktuigbouwkundig, afvoervoorzieningen</t>
  </si>
  <si>
    <t>Terrain; piped services, drainage</t>
  </si>
  <si>
    <t>90.53</t>
  </si>
  <si>
    <t>terrein; werktuigbouwkundig, watervoorzieningen</t>
  </si>
  <si>
    <t>Terrain; piped services, water</t>
  </si>
  <si>
    <t>90.54</t>
  </si>
  <si>
    <t>terrein; werktuigbouwkundig, gasvoorzieningen</t>
  </si>
  <si>
    <t>Terrain; piped services, gas</t>
  </si>
  <si>
    <t>90.55</t>
  </si>
  <si>
    <t>terrein; werktuigbouwkundig, koudeopwekkingsvoorzieningen</t>
  </si>
  <si>
    <t>Terrain; piped services, cold generation</t>
  </si>
  <si>
    <t>90.56</t>
  </si>
  <si>
    <t>terrein; werktuigbouwkundig, warmtedistributievoorzieningen</t>
  </si>
  <si>
    <t>Terrain; piped services, heat distribution</t>
  </si>
  <si>
    <t>90.57</t>
  </si>
  <si>
    <t>terrein; werktuigbouwkundig, luchtbehandelingsvoorzieningen</t>
  </si>
  <si>
    <t>Terrain; piped services, air conditioning</t>
  </si>
  <si>
    <t>90.58</t>
  </si>
  <si>
    <t>terrein; werktuigbouwkundig, regelingvoorzieningen</t>
  </si>
  <si>
    <t>Terrain; piped services, tuningfacilities</t>
  </si>
  <si>
    <t>90.6</t>
  </si>
  <si>
    <t>terreinvoorzieningen; elektrotechnisch</t>
  </si>
  <si>
    <t>Electrical services in external works if not at (6-)</t>
  </si>
  <si>
    <t>90.60</t>
  </si>
  <si>
    <t>terrein; elektrotechnisch, algemeen (verzamelniveau)</t>
  </si>
  <si>
    <t>Electrical services in external works, general (collection level)</t>
  </si>
  <si>
    <t>90.61</t>
  </si>
  <si>
    <t>terrein; elektrotechnisch, elektrotechnische en aardingsvoorzieningen</t>
  </si>
  <si>
    <t>Electrical services in external works, electrotechnical and grouding faclilities</t>
  </si>
  <si>
    <t>90.62</t>
  </si>
  <si>
    <t>terrein; elektrotechnisch, krachtvoorzieningen</t>
  </si>
  <si>
    <t>Electrical services in external works, powerfacilities</t>
  </si>
  <si>
    <t>90.63</t>
  </si>
  <si>
    <t>terrein; elektrotechnisch, lichtvoorzieningen</t>
  </si>
  <si>
    <t>Electrical services in external works, lighting faclities</t>
  </si>
  <si>
    <t>90.64</t>
  </si>
  <si>
    <t>terrein; elektrotechnisch, communicatievoorzieningen</t>
  </si>
  <si>
    <t>Electrical services in external works, communication facilities</t>
  </si>
  <si>
    <t>90.65</t>
  </si>
  <si>
    <t>terrein; elektrotechnisch, beveiligingsvoorzieningen</t>
  </si>
  <si>
    <t>Electrical services in external works, security faclilities</t>
  </si>
  <si>
    <t>90.66</t>
  </si>
  <si>
    <t>terrein; elektrotechnisch, transportvoorzieningen</t>
  </si>
  <si>
    <t>Electrical services in external works, transport faclities</t>
  </si>
  <si>
    <t>90.67</t>
  </si>
  <si>
    <t>terrein; elektrotechnisch, beheervoorzieningen</t>
  </si>
  <si>
    <t>Electrical services in external works, maintenance faclilities</t>
  </si>
  <si>
    <t>90.7</t>
  </si>
  <si>
    <t>terreininrichtingen; standaard</t>
  </si>
  <si>
    <t>Fittings in external works if not at (7-)</t>
  </si>
  <si>
    <t>90.70</t>
  </si>
  <si>
    <t>terrein; terreininrichtingen, standaard, algemeen (verzamelniveau)</t>
  </si>
  <si>
    <t>Fittings in external works; standard, general (collection level)</t>
  </si>
  <si>
    <t>90.71</t>
  </si>
  <si>
    <t>terrein; terreininrichtingen, standaard, terreinmeubilering</t>
  </si>
  <si>
    <t>Fittings in external works; standard, furniture</t>
  </si>
  <si>
    <t>90.72</t>
  </si>
  <si>
    <t>terrein; terreininrichtingen, standaard, bewegwijzering</t>
  </si>
  <si>
    <t>Fittings in external works; standard, signs</t>
  </si>
  <si>
    <t>90.73</t>
  </si>
  <si>
    <t>terrein; terreininrichtingen, standaard, kunstwerken</t>
  </si>
  <si>
    <t>Fittings in external works; standard, artworks</t>
  </si>
  <si>
    <t>90.74</t>
  </si>
  <si>
    <t>terrein; terreininrichtingen, standaard, decoraties e.d.</t>
  </si>
  <si>
    <t>Fittings in external works; standard, decorations</t>
  </si>
  <si>
    <t>90.8</t>
  </si>
  <si>
    <t>terreininrichtingen; bijzonder</t>
  </si>
  <si>
    <t>Special landscaping in external works</t>
  </si>
  <si>
    <t>90.80</t>
  </si>
  <si>
    <t>terrein; terreininrichtingen, bijzonder, algemeen (verzamelniveau)</t>
  </si>
  <si>
    <t>Fittings in external works; special, general (collection level)</t>
  </si>
  <si>
    <t>90.81</t>
  </si>
  <si>
    <t>terrein; terreininrichtingen, bijzonder, terreinmeubilering</t>
  </si>
  <si>
    <t>Fittings in external works; special, furniture</t>
  </si>
  <si>
    <t>90.82</t>
  </si>
  <si>
    <t>terrein; terreininrichtingen, bijzonder, specifieke voorzieningen</t>
  </si>
  <si>
    <t>Fittings in external works; special, specific facilities</t>
  </si>
  <si>
    <t>90.83</t>
  </si>
  <si>
    <t>terrein; terreininrichtingen, bijzonder, bijzondere verhardingen</t>
  </si>
  <si>
    <t>Fittings in external works; special, special hard surfaces</t>
  </si>
  <si>
    <t>91</t>
  </si>
  <si>
    <t>92</t>
  </si>
  <si>
    <t>93</t>
  </si>
  <si>
    <t>94</t>
  </si>
  <si>
    <t>95</t>
  </si>
  <si>
    <t>96</t>
  </si>
  <si>
    <t>97</t>
  </si>
  <si>
    <t>98</t>
  </si>
  <si>
    <t>99</t>
  </si>
  <si>
    <t>NL-SfB Tabel 3 versie 2021</t>
  </si>
  <si>
    <t>Class-tekstcodenotatie</t>
  </si>
  <si>
    <t>Tabel 3 - Materialen (NL)</t>
  </si>
  <si>
    <t>Tabel 3 Materialen (EN)</t>
  </si>
  <si>
    <t>Natural stone</t>
  </si>
  <si>
    <t>Igneous rock</t>
  </si>
  <si>
    <t>Marble</t>
  </si>
  <si>
    <t>Limestone (other than marble)</t>
  </si>
  <si>
    <t>Sandstone, grit stone</t>
  </si>
  <si>
    <t>Slate</t>
  </si>
  <si>
    <t>Other natural stone</t>
  </si>
  <si>
    <t>Precast with binder</t>
  </si>
  <si>
    <t>Sand lime concrete</t>
  </si>
  <si>
    <t>All-in aggregate concrete</t>
  </si>
  <si>
    <t>Concrete, mortars after hardening (main binder = cement)</t>
  </si>
  <si>
    <t>Terrazzo (precast); Granolithic (precast)</t>
  </si>
  <si>
    <t>Lightweight cellular concrete (precast)</t>
  </si>
  <si>
    <t>Lightweight aggregate concrete (precast)</t>
  </si>
  <si>
    <t>Asbestos based materials (preformed)</t>
  </si>
  <si>
    <t>Gypsum (preformed) Glass fibre reinforced gypsum (grg)</t>
  </si>
  <si>
    <t>Magnesia materials (preformed)</t>
  </si>
  <si>
    <t>Other materials precast with binder</t>
  </si>
  <si>
    <t>Clay (dried, fired)</t>
  </si>
  <si>
    <t>Dried clay</t>
  </si>
  <si>
    <t>Fired clay, vitrified clay, ceramics</t>
  </si>
  <si>
    <t>Fired clay, not mentioned in g3 or g6</t>
  </si>
  <si>
    <t>Glazed fired clay</t>
  </si>
  <si>
    <t>Refractory materials</t>
  </si>
  <si>
    <t>Other dried of fired clays</t>
  </si>
  <si>
    <t>Metal</t>
  </si>
  <si>
    <t>Cast iron</t>
  </si>
  <si>
    <t>Steel, mild steel</t>
  </si>
  <si>
    <t>Steel alloys</t>
  </si>
  <si>
    <t>Aluminium, aluminium alloys</t>
  </si>
  <si>
    <t>Copper</t>
  </si>
  <si>
    <t>Copper alloys</t>
  </si>
  <si>
    <t>Zinc</t>
  </si>
  <si>
    <t>Lead, white metal</t>
  </si>
  <si>
    <t>Chromium, nickel, gold, other metals, metal alloys</t>
  </si>
  <si>
    <t>Wood</t>
  </si>
  <si>
    <t>Timber</t>
  </si>
  <si>
    <t>softwood</t>
  </si>
  <si>
    <t>Hardwood</t>
  </si>
  <si>
    <t>Wood laminates</t>
  </si>
  <si>
    <t>Wood veneers</t>
  </si>
  <si>
    <t xml:space="preserve">Other wood materials </t>
  </si>
  <si>
    <t>Vegetable and animal materials</t>
  </si>
  <si>
    <t>Wood fibres</t>
  </si>
  <si>
    <t>Paper</t>
  </si>
  <si>
    <t>Vegetable fibres other than wood</t>
  </si>
  <si>
    <t>bark, cork</t>
  </si>
  <si>
    <t>Animal fibres</t>
  </si>
  <si>
    <t>Wood particles</t>
  </si>
  <si>
    <t>Wood wool-cement</t>
  </si>
  <si>
    <t>Other vegetables and animal materials</t>
  </si>
  <si>
    <t>Inorganic fibres</t>
  </si>
  <si>
    <t>mineral wool/fibres</t>
  </si>
  <si>
    <t>Asbestos wool/fibres</t>
  </si>
  <si>
    <t>Other inorganic fibrous materials</t>
  </si>
  <si>
    <t>Rubbers, plastics etc.</t>
  </si>
  <si>
    <t>Asphalt</t>
  </si>
  <si>
    <t>Impregnated fibre and felt</t>
  </si>
  <si>
    <t>Rubbers</t>
  </si>
  <si>
    <t>Plastics, including synthetic fibres</t>
  </si>
  <si>
    <t>Cellular plastics</t>
  </si>
  <si>
    <t>Reinforced plastics</t>
  </si>
  <si>
    <t>Other rubber, plastics materials</t>
  </si>
  <si>
    <t>Glass</t>
  </si>
  <si>
    <t>Clear, transparent, plain glass</t>
  </si>
  <si>
    <t>Translucent glass</t>
  </si>
  <si>
    <t>Opaque, opal glass</t>
  </si>
  <si>
    <t>wired glass</t>
  </si>
  <si>
    <t>Multiple glazing</t>
  </si>
  <si>
    <t>Heat absorbing/rejecting glass, X-ray absorbing/rejecting glass, solar control glass</t>
  </si>
  <si>
    <t>Mirrored glass, 'one way' glass, anti-glare glass</t>
  </si>
  <si>
    <t>Safety glass, toughened glass, laminated glass, securtity glass, alarm glass</t>
  </si>
  <si>
    <t>Other glass, including cellular glass</t>
  </si>
  <si>
    <t>Aggregates, loose fills</t>
  </si>
  <si>
    <t>Natural fills</t>
  </si>
  <si>
    <t>Artificial aggregates in general</t>
  </si>
  <si>
    <t>Artificial granular aggregates (heavy)</t>
  </si>
  <si>
    <t>Artificial granular aggregates (light)</t>
  </si>
  <si>
    <t>Ash</t>
  </si>
  <si>
    <t>Shavings</t>
  </si>
  <si>
    <t>Powder</t>
  </si>
  <si>
    <t>Fibres</t>
  </si>
  <si>
    <t>Other aggregates, loose fills</t>
  </si>
  <si>
    <t>Lime and cement binders, mortars, concretes</t>
  </si>
  <si>
    <t>Lime</t>
  </si>
  <si>
    <t>Lime-cement</t>
  </si>
  <si>
    <t>Lime-cement-aggregate mixes</t>
  </si>
  <si>
    <t>Lime-cement-aggregate mixes, not mentioned in q5, q6, q7 and q9</t>
  </si>
  <si>
    <t>Cement aggregate mixes and aggregates for arteficial stone</t>
  </si>
  <si>
    <t>Lightweight, cellular concrete</t>
  </si>
  <si>
    <t>Lightweight aggregate concrete</t>
  </si>
  <si>
    <t>Other lime-cement-aggregate mixes</t>
  </si>
  <si>
    <t>Clay, gypsum, magnesia and plastic binders, mortars</t>
  </si>
  <si>
    <t>Clay mortar mixes, refractory mortar</t>
  </si>
  <si>
    <t>Gypsum</t>
  </si>
  <si>
    <t>Magnesia</t>
  </si>
  <si>
    <t>Plastics binders</t>
  </si>
  <si>
    <t>Other binders and mortar mixes</t>
  </si>
  <si>
    <t>Bituminous materials</t>
  </si>
  <si>
    <t>Bitumen</t>
  </si>
  <si>
    <t>Mastic asphalt (fine or no aggregate)</t>
  </si>
  <si>
    <t>Clay-bitumen mixes</t>
  </si>
  <si>
    <t>Other bituminous materials</t>
  </si>
  <si>
    <t>Fixing and jointing materials</t>
  </si>
  <si>
    <t>Welding materials</t>
  </si>
  <si>
    <t>Soldering materials</t>
  </si>
  <si>
    <t>Adhesives, bonding materials</t>
  </si>
  <si>
    <t>Joint fillers</t>
  </si>
  <si>
    <t>Fasteners</t>
  </si>
  <si>
    <t>Architectural ironmongery</t>
  </si>
  <si>
    <t>Other fixing and jointing agents</t>
  </si>
  <si>
    <t>Protective and process/property modifying materials</t>
  </si>
  <si>
    <t>Anti-corrosive materials, treatments</t>
  </si>
  <si>
    <t>Modifying agents, admixtures</t>
  </si>
  <si>
    <t>Materials resisting special forms of attack</t>
  </si>
  <si>
    <t>Flame retardants if described separately</t>
  </si>
  <si>
    <t>Polishes, seals, surface hardeners</t>
  </si>
  <si>
    <t>Water repellents if described separately</t>
  </si>
  <si>
    <t>Other protective and process/property modifying agents</t>
  </si>
  <si>
    <t>Paints</t>
  </si>
  <si>
    <t>Stopping, fillers, knotting, paint preparation materials</t>
  </si>
  <si>
    <t>Pigment, dyes, stains</t>
  </si>
  <si>
    <t>Binders, media</t>
  </si>
  <si>
    <t>Varnishes, lacquers</t>
  </si>
  <si>
    <t>Oil paints</t>
  </si>
  <si>
    <t>Emulsion paints where described separately</t>
  </si>
  <si>
    <t>Water paints</t>
  </si>
  <si>
    <t>Materials of type v, not mentioned before</t>
  </si>
  <si>
    <t>Ancillary materials</t>
  </si>
  <si>
    <t>Rust removing agents</t>
  </si>
  <si>
    <t>Fuels</t>
  </si>
  <si>
    <t>Acids, alkalis</t>
  </si>
  <si>
    <t>fertilisers</t>
  </si>
  <si>
    <t>Cleaning materials</t>
  </si>
  <si>
    <t>Explosives</t>
  </si>
  <si>
    <t>Other ancillary materials</t>
  </si>
  <si>
    <t>Composite materials</t>
  </si>
  <si>
    <t>Substances</t>
  </si>
  <si>
    <t>By state</t>
  </si>
  <si>
    <t>By chemical composition</t>
  </si>
  <si>
    <t>By origin</t>
  </si>
  <si>
    <t>Other substances</t>
  </si>
  <si>
    <t>Lijst van alle Sub Categories</t>
  </si>
  <si>
    <t>rsfguid</t>
  </si>
  <si>
    <t>rsfid</t>
  </si>
  <si>
    <t>parentid</t>
  </si>
  <si>
    <t>parentname</t>
  </si>
  <si>
    <t>uiname</t>
  </si>
  <si>
    <t>description</t>
  </si>
  <si>
    <t>changed</t>
  </si>
  <si>
    <t>comments</t>
  </si>
  <si>
    <t>source</t>
  </si>
  <si>
    <t>ab1981f2-700f-4f68-9063-7014f4026bd9</t>
  </si>
  <si>
    <t>SCA0001</t>
  </si>
  <si>
    <t>Abutments</t>
  </si>
  <si>
    <t>&lt;Hidden Lines&gt;</t>
  </si>
  <si>
    <t>tonen van elementen boven/onder andere elementen</t>
  </si>
  <si>
    <t>NLRSv2.5.2</t>
  </si>
  <si>
    <t>4f6a3778-aadc-4cad-af48-d39ca50c5113</t>
  </si>
  <si>
    <t>SCA0002</t>
  </si>
  <si>
    <t>Abutment Foundations</t>
  </si>
  <si>
    <t>fundering bruggenhoofd</t>
  </si>
  <si>
    <t>5e6be63a-b3e3-426a-9a36-d18839b33b25</t>
  </si>
  <si>
    <t>SCA0003</t>
  </si>
  <si>
    <t>Abutment Piles</t>
  </si>
  <si>
    <t>paalfundering tbv bruggenhoofd</t>
  </si>
  <si>
    <t>a1c536e1-71bd-44a7-84fd-a9c27ac3487e</t>
  </si>
  <si>
    <t>SCA0004</t>
  </si>
  <si>
    <t>Abutment Walls</t>
  </si>
  <si>
    <t>wanden bruggenhoofd</t>
  </si>
  <si>
    <t>33dbaca7-3721-4b31-96f8-143e70dfefb2</t>
  </si>
  <si>
    <t>SCA0005</t>
  </si>
  <si>
    <t>Approach Slabs</t>
  </si>
  <si>
    <t>oprit</t>
  </si>
  <si>
    <t>4a85b417-e513-4938-93e0-d9d32975cb82</t>
  </si>
  <si>
    <t>SCA0006</t>
  </si>
  <si>
    <t>Terminals</t>
  </si>
  <si>
    <t>luchtbehandelingsinstallaties, roosters</t>
  </si>
  <si>
    <t>24f7042b-cc74-47cc-a480-46a8b29003d6</t>
  </si>
  <si>
    <t>SCA0007</t>
  </si>
  <si>
    <t>Color Fill</t>
  </si>
  <si>
    <t>4e45a4e8-1c48-4c2c-9ce7-f91f35bc06d7</t>
  </si>
  <si>
    <t>SCA0008</t>
  </si>
  <si>
    <t>Interior Fill</t>
  </si>
  <si>
    <t>03b7b89c-cf1f-4f06-8496-65369afa2863</t>
  </si>
  <si>
    <t>SCA0009</t>
  </si>
  <si>
    <t>Reference</t>
  </si>
  <si>
    <t>1a1f32b7-c24d-41b7-9440-89e7fd3b904f</t>
  </si>
  <si>
    <t>SCA0010</t>
  </si>
  <si>
    <t>29a5aaeb-ebc5-4df7-95d2-6ad7447fc009</t>
  </si>
  <si>
    <t>SCA0011</t>
  </si>
  <si>
    <t>Devices</t>
  </si>
  <si>
    <t>apparaten voor audio-visuele weergave</t>
  </si>
  <si>
    <t>0633f836-f7dc-44f1-8038-be89214509b7</t>
  </si>
  <si>
    <t>SCA0012</t>
  </si>
  <si>
    <t>b259b0eb-84f8-42c5-ac3b-ca3d2137ca58</t>
  </si>
  <si>
    <t>SCA0013</t>
  </si>
  <si>
    <t>6babd8c4-1d16-43cd-84e6-a9ddac73c3fd</t>
  </si>
  <si>
    <t>SCA0014</t>
  </si>
  <si>
    <t>Cables</t>
  </si>
  <si>
    <t>kabels / tuien tbv bruggen</t>
  </si>
  <si>
    <t>26253e77-b514-4a62-bc8b-e4d13d7338fa</t>
  </si>
  <si>
    <t>SCA0015</t>
  </si>
  <si>
    <t>46028ca6-43af-445a-b08e-87dcff652ebb</t>
  </si>
  <si>
    <t>SCA0016</t>
  </si>
  <si>
    <t>Decks</t>
  </si>
  <si>
    <t>brugdek</t>
  </si>
  <si>
    <t>45cbec3b-b71d-4ea3-82d8-100c4dc6c3ba</t>
  </si>
  <si>
    <t>SCA0017</t>
  </si>
  <si>
    <t>c0567997-2c74-4962-96b3-f0321237a6c2</t>
  </si>
  <si>
    <t>SCA0018</t>
  </si>
  <si>
    <t>Arches</t>
  </si>
  <si>
    <t>52988289-5406-464f-b65e-dc2de209ea57</t>
  </si>
  <si>
    <t>SCA0019</t>
  </si>
  <si>
    <t>Cross Bracing</t>
  </si>
  <si>
    <t>913a1ba4-e4a1-4471-a055-4813899dbe7d</t>
  </si>
  <si>
    <t>SCA0020</t>
  </si>
  <si>
    <t>Diaphragms</t>
  </si>
  <si>
    <t>7a0ee87b-5ce9-42bd-bfef-93fb97b042a8</t>
  </si>
  <si>
    <t>SCA0021</t>
  </si>
  <si>
    <t>Girders</t>
  </si>
  <si>
    <t>f474f7ae-1e0a-47a4-92dc-d8b03885526e</t>
  </si>
  <si>
    <t>SCA0022</t>
  </si>
  <si>
    <t>Trusses</t>
  </si>
  <si>
    <t>38c25a73-2c91-4cea-a401-a91706ac8184</t>
  </si>
  <si>
    <t>SCA0023</t>
  </si>
  <si>
    <t>Framing</t>
  </si>
  <si>
    <t>516912f0-ca32-4187-b8a2-ac5f11b1151a</t>
  </si>
  <si>
    <t>SCA0024</t>
  </si>
  <si>
    <t>Center line</t>
  </si>
  <si>
    <t>symmetrie-as geometrie</t>
  </si>
  <si>
    <t>edd1bf7b-2535-4bc8-a582-06ddebfbb525</t>
  </si>
  <si>
    <t>SCA0025</t>
  </si>
  <si>
    <t>onderdelen kabelgoten</t>
  </si>
  <si>
    <t>6109def2-ca05-4b99-9aea-ac9b5c976b47</t>
  </si>
  <si>
    <t>SCA0026</t>
  </si>
  <si>
    <t>c758146e-6e00-4ffc-b9fe-ace1de9baa0f</t>
  </si>
  <si>
    <t>SCA0027</t>
  </si>
  <si>
    <t>Drop</t>
  </si>
  <si>
    <t>zakking symbool</t>
  </si>
  <si>
    <t>d06296d2-517f-4982-a5f3-19ff416179a7</t>
  </si>
  <si>
    <t>SCA0028</t>
  </si>
  <si>
    <t>Rise</t>
  </si>
  <si>
    <t>stijging symbool</t>
  </si>
  <si>
    <t>421e1e87-5f62-42df-9888-8d404d8f4993</t>
  </si>
  <si>
    <t>SCA0029</t>
  </si>
  <si>
    <t>44cae7f8-2f3e-43ef-b192-ffe61fc47f18</t>
  </si>
  <si>
    <t>SCA0030</t>
  </si>
  <si>
    <t>Casework Fixed</t>
  </si>
  <si>
    <t>kasten, bevestigd aan het gebouw</t>
  </si>
  <si>
    <t>c3e42eaf-80e8-4b17-9f0c-eca6ee6c57fb</t>
  </si>
  <si>
    <t>SCA0031</t>
  </si>
  <si>
    <t>Casework Freestanding</t>
  </si>
  <si>
    <t>kasten, vrijstaand</t>
  </si>
  <si>
    <t>f5d9e990-d6cb-4307-9785-348ec38a3487</t>
  </si>
  <si>
    <t>SCA0032</t>
  </si>
  <si>
    <t>Swing Elevation</t>
  </si>
  <si>
    <t>draairichting aanzicht, buitenzijde</t>
  </si>
  <si>
    <t>474e8f9a-c487-49ac-8def-f9d34631232e</t>
  </si>
  <si>
    <t>SCA0033</t>
  </si>
  <si>
    <t>Swing Elevation Dashed</t>
  </si>
  <si>
    <t>draairichting aanzicht, binnenzijde</t>
  </si>
  <si>
    <t>b6ca99a6-be2b-45f3-9a1e-4c0dd2e58e21</t>
  </si>
  <si>
    <t>SCA0034</t>
  </si>
  <si>
    <t>Swing Plan</t>
  </si>
  <si>
    <t>draairichting plattegrond</t>
  </si>
  <si>
    <t>5329641d-daa4-45d8-bd7e-b57f144ffc92</t>
  </si>
  <si>
    <t>SCA0035</t>
  </si>
  <si>
    <t>5cbaa026-16ee-4f7a-9e49-f018ae8c6565</t>
  </si>
  <si>
    <t>SCA0036</t>
  </si>
  <si>
    <t>Common Edges</t>
  </si>
  <si>
    <t>636b7db5-0c82-40af-beb3-1ec897abfa71</t>
  </si>
  <si>
    <t>SCA0037</t>
  </si>
  <si>
    <t>Cut Pattern</t>
  </si>
  <si>
    <t>ebe81f91-37a4-4bc5-be7a-bbe36d6d9169</t>
  </si>
  <si>
    <t>SCA0038</t>
  </si>
  <si>
    <t>Finish 1 [4]</t>
  </si>
  <si>
    <t>b9839b2d-9047-4267-8a5c-0e6a99410c72</t>
  </si>
  <si>
    <t>SCA0039</t>
  </si>
  <si>
    <t>Finish 2 [5]</t>
  </si>
  <si>
    <t>791256d0-bad6-4f4e-88d6-ff669c80245e</t>
  </si>
  <si>
    <t>SCA0040</t>
  </si>
  <si>
    <t>Membrane Layer</t>
  </si>
  <si>
    <t>7a4523a6-d807-409a-8b61-c1fdb620d472</t>
  </si>
  <si>
    <t>SCA0041</t>
  </si>
  <si>
    <t>Structure [1]</t>
  </si>
  <si>
    <t>dd8fc601-d0c6-4551-84e6-2e84eed49135</t>
  </si>
  <si>
    <t>SCA0042</t>
  </si>
  <si>
    <t>Substrate [2]</t>
  </si>
  <si>
    <t>fe19c833-0b32-41c7-b71f-fff670638b79</t>
  </si>
  <si>
    <t>SCA0043</t>
  </si>
  <si>
    <t>Surface Pattern</t>
  </si>
  <si>
    <t>b20d129f-2a6c-4a66-bc76-c7108af30c92</t>
  </si>
  <si>
    <t>SCA0044</t>
  </si>
  <si>
    <t>Thermal/Air Layer [3]</t>
  </si>
  <si>
    <t>7e31af6b-173e-4d94-9f25-fcf2e67eaf01</t>
  </si>
  <si>
    <t>SCA0045</t>
  </si>
  <si>
    <t>831ae86f-3f12-4dcc-90e2-7079e6790968</t>
  </si>
  <si>
    <t>SCA0046</t>
  </si>
  <si>
    <t>Column Covering</t>
  </si>
  <si>
    <t>afwerking / betimmering van een bouwkundige of constructieve kolom</t>
  </si>
  <si>
    <t>79200ff0-0248-4a13-a8c2-86552382f9b7</t>
  </si>
  <si>
    <t>SCA0047</t>
  </si>
  <si>
    <t>Building Management Devices</t>
  </si>
  <si>
    <t>interface apparatuur t.b.v. meet- en
regelsystemen voor technische, klimaat- en
sanitaire installaties</t>
  </si>
  <si>
    <t>32060cd8-f48f-480d-9716-2e01604087ba</t>
  </si>
  <si>
    <t>SCA0048</t>
  </si>
  <si>
    <t>interface apparatuur t.b.v.
communicatiesystemen tussen twee of
meerdere personen</t>
  </si>
  <si>
    <t>f40a7ef1-dced-4be7-8119-bfe72ecb25a6</t>
  </si>
  <si>
    <t>SCA0049</t>
  </si>
  <si>
    <t>Multimedia Devices</t>
  </si>
  <si>
    <t>interface apparatuur t.b.v. overbrengen van
audio-/video signalen zonder directe
communicatie</t>
  </si>
  <si>
    <t>7fbc4f93-bf67-4306-b833-e383ebe49bb8</t>
  </si>
  <si>
    <t>SCA0050</t>
  </si>
  <si>
    <t>ac0e00e7-512b-4cea-8ecb-79f5e2885bb9</t>
  </si>
  <si>
    <t>SCA0051</t>
  </si>
  <si>
    <t>onderdelen elektra leidingen</t>
  </si>
  <si>
    <t>c5bb828a-b146-4a51-af34-4a30804aa153</t>
  </si>
  <si>
    <t>SCA0052</t>
  </si>
  <si>
    <t>bc8e926e-dcec-4006-8d8d-f963bf5d9555</t>
  </si>
  <si>
    <t>SCA0053</t>
  </si>
  <si>
    <t>e1d74948-5118-434c-bc7a-b71904e6ebfb</t>
  </si>
  <si>
    <t>SCA0054</t>
  </si>
  <si>
    <t>a7f3d7f2-9dc1-4840-91e1-af3ec0560494</t>
  </si>
  <si>
    <t>SCA0055</t>
  </si>
  <si>
    <t>fad6cb71-b7a6-4117-950b-a41b8fd9e4ef</t>
  </si>
  <si>
    <t>SCA0056</t>
  </si>
  <si>
    <t>Frame/Mullion</t>
  </si>
  <si>
    <t>kozijndelen, stijlen en regels</t>
  </si>
  <si>
    <t>37b76da0-f73f-4386-888c-8814063fec49</t>
  </si>
  <si>
    <t>SCA0057</t>
  </si>
  <si>
    <t>beglazing</t>
  </si>
  <si>
    <t>a837d0ad-b29c-4dea-b5fe-98d9f55071c2</t>
  </si>
  <si>
    <t>SCA0058</t>
  </si>
  <si>
    <t>Accessories</t>
  </si>
  <si>
    <t>overige onderdelen zoals hang- en sluitwerk</t>
  </si>
  <si>
    <t>48bfa3eb-c00d-4a33-90e9-39cac1285b1f</t>
  </si>
  <si>
    <t>SCA0059</t>
  </si>
  <si>
    <t>Panel</t>
  </si>
  <si>
    <t>gesloten panelen</t>
  </si>
  <si>
    <t>bc455da7-4dd4-4467-a6ba-11d0e866a3c0</t>
  </si>
  <si>
    <t>SCA0060</t>
  </si>
  <si>
    <t>ee762750-0b0a-4fdd-b757-b68a5076d131</t>
  </si>
  <si>
    <t>SCA0061</t>
  </si>
  <si>
    <t>be759366-e64d-430a-820b-45c03588df2b</t>
  </si>
  <si>
    <t>SCA0062</t>
  </si>
  <si>
    <t>5bd85edb-9374-4321-ac1d-c5cbbfda6ead</t>
  </si>
  <si>
    <t>SCA0063</t>
  </si>
  <si>
    <t>Threshold</t>
  </si>
  <si>
    <t>drempel (indien afwijkende constructie en
materiaal)</t>
  </si>
  <si>
    <t>b237e0e2-49f1-466b-94ad-acae4d1c6108</t>
  </si>
  <si>
    <t>SCA0064</t>
  </si>
  <si>
    <t>00231eb8-2c1f-4b71-9e23-7695cb7af5e2</t>
  </si>
  <si>
    <t>SCA0065</t>
  </si>
  <si>
    <t>Curtain System Grids</t>
  </si>
  <si>
    <t>1b309d8e-5ec5-4cac-afdf-a3f0a9dceabb</t>
  </si>
  <si>
    <t>SCA0066</t>
  </si>
  <si>
    <t>5a18ec46-3c61-4181-b03b-b1f47a72e5c2</t>
  </si>
  <si>
    <t>SCA0067</t>
  </si>
  <si>
    <t>Mullions</t>
  </si>
  <si>
    <t>kozijndelen vliesgevel</t>
  </si>
  <si>
    <t>b315d9e5-d95a-4095-aa95-045381ed79f5</t>
  </si>
  <si>
    <t>SCA0068</t>
  </si>
  <si>
    <t>interface apparatuur t.b.v.
communicatiesystemen voor data (niet
persoonsgebonden communicatie)</t>
  </si>
  <si>
    <t>6c1f1b93-40cf-46a6-81e9-67e84babeba9</t>
  </si>
  <si>
    <t>SCA0069</t>
  </si>
  <si>
    <t>df89ddf4-a65c-49c8-86d3-7139600bf827</t>
  </si>
  <si>
    <t>SCA0070</t>
  </si>
  <si>
    <t>Items</t>
  </si>
  <si>
    <t>algemene detail componenten, niet nader
gespecificeerd</t>
  </si>
  <si>
    <t>500c39dd-c28d-43ec-85f3-1041c7239955</t>
  </si>
  <si>
    <t>SCA0071</t>
  </si>
  <si>
    <t>Hidden Lines</t>
  </si>
  <si>
    <t>tonen van elementen boven/onder andere
elementen</t>
  </si>
  <si>
    <t>ff9dd62a-a1c7-4901-9e7b-79933b0bed25</t>
  </si>
  <si>
    <t>SCA0072</t>
  </si>
  <si>
    <t>39babcfc-a0a0-4253-a217-a17618378c33</t>
  </si>
  <si>
    <t>SCA0073</t>
  </si>
  <si>
    <t>e0ecb5fa-fd98-4b99-8c77-9ab0c59f8975</t>
  </si>
  <si>
    <t>SCA0074</t>
  </si>
  <si>
    <t>Opening</t>
  </si>
  <si>
    <t>opening</t>
  </si>
  <si>
    <t>07160ad2-878c-42a2-90ad-2612295dc9ef</t>
  </si>
  <si>
    <t>SCA0075</t>
  </si>
  <si>
    <t>5660ce84-dc79-4695-a716-1df024b0b738</t>
  </si>
  <si>
    <t>SCA0076</t>
  </si>
  <si>
    <t>e9cb53fb-c8a0-4560-a887-2d643079961c</t>
  </si>
  <si>
    <t>SCA0077</t>
  </si>
  <si>
    <t>7791371f-ee69-4afb-9bac-5597875cd152</t>
  </si>
  <si>
    <t>SCA0078</t>
  </si>
  <si>
    <t>867c1676-4db4-449f-a3c1-9018d1cbc156</t>
  </si>
  <si>
    <t>SCA0079</t>
  </si>
  <si>
    <t>bad60df2-0d7e-423f-8271-06299828af64</t>
  </si>
  <si>
    <t>SCA0080</t>
  </si>
  <si>
    <t>27543b21-ffdb-43c9-989f-e43f7a316486</t>
  </si>
  <si>
    <t>SCA0081</t>
  </si>
  <si>
    <t>benodigdheden luchtkanalen</t>
  </si>
  <si>
    <t>9c6e0892-ec8b-4c86-acaf-d5e9b35c1f79</t>
  </si>
  <si>
    <t>SCA0082</t>
  </si>
  <si>
    <t>ae97bc57-5795-46b2-b08b-0d0b28a7973a</t>
  </si>
  <si>
    <t>SCA0083</t>
  </si>
  <si>
    <t>onderdelen luchtkanalen</t>
  </si>
  <si>
    <t>de3234ba-20f4-4aac-b134-11d6fdfc9bbc</t>
  </si>
  <si>
    <t>SCA0084</t>
  </si>
  <si>
    <t>Insulations</t>
  </si>
  <si>
    <t>isolatie kanalen buitenzijde</t>
  </si>
  <si>
    <t>cce0c997-0664-4f60-8c85-0d5d00f66ab8</t>
  </si>
  <si>
    <t>SCA0085</t>
  </si>
  <si>
    <t>Linings</t>
  </si>
  <si>
    <t>isolatie kanalen binnenzijde</t>
  </si>
  <si>
    <t>421f196b-4997-41af-bab0-b5fcc8291fdb</t>
  </si>
  <si>
    <t>SCA0086</t>
  </si>
  <si>
    <t>Placeholders</t>
  </si>
  <si>
    <t>e39cf4dc-6f19-4f52-91d3-ce28ff9e6f1e</t>
  </si>
  <si>
    <t>SCA0087</t>
  </si>
  <si>
    <t>ee99b401-7b86-4dce-9572-c151ca400d9f</t>
  </si>
  <si>
    <t>SCA0088</t>
  </si>
  <si>
    <t>e9fa4265-10d2-4300-a906-009f55c92bc8</t>
  </si>
  <si>
    <t>SCA0089</t>
  </si>
  <si>
    <t>03f8ff82-b2a2-4fc2-abee-546f91df106c</t>
  </si>
  <si>
    <t>SCA0090</t>
  </si>
  <si>
    <t>b06b5b07-1371-41c4-92a2-43ed7f00c6d4</t>
  </si>
  <si>
    <t>SCA0091</t>
  </si>
  <si>
    <t>Building Management
Accessories</t>
  </si>
  <si>
    <t>gebouwbeheersystemen, toebehoren</t>
  </si>
  <si>
    <t>0850d19b-e26c-45a8-ae55-3a28ba3f48c4</t>
  </si>
  <si>
    <t>SCA0092</t>
  </si>
  <si>
    <t>Building Management
Equipment</t>
  </si>
  <si>
    <t>apparatuur t.b.v. gebouwbeheersystemen,
geen interface</t>
  </si>
  <si>
    <t>7344cb3e-085f-4020-9413-32407408798b</t>
  </si>
  <si>
    <t>SCA0093</t>
  </si>
  <si>
    <t>High Voltage
Accessories</t>
  </si>
  <si>
    <t>krachtstroom, onderdelen</t>
  </si>
  <si>
    <t>608bf10a-6c6d-4845-a977-d2919ce445d6</t>
  </si>
  <si>
    <t>SCA0094</t>
  </si>
  <si>
    <t>High Voltage Equipment</t>
  </si>
  <si>
    <t>krachtstroom, apparatuur</t>
  </si>
  <si>
    <t>8e28049d-938c-4d3d-a833-22291d0c9da4</t>
  </si>
  <si>
    <t>SCA0095</t>
  </si>
  <si>
    <t>Medium Voltage
Accessories</t>
  </si>
  <si>
    <t>stroomverdelers kracht-laagstroom,
onderdelen</t>
  </si>
  <si>
    <t>4bc9d327-2c4c-4f5f-b9c2-174e59872518</t>
  </si>
  <si>
    <t>SCA0096</t>
  </si>
  <si>
    <t>Medium Voltage
Equipment</t>
  </si>
  <si>
    <t>stroomverdelers kracht-laagstroom, apparatuur</t>
  </si>
  <si>
    <t>7b8b5f6f-1ab3-4cd9-9fdb-bdbef37c71bd</t>
  </si>
  <si>
    <t>SCA0097</t>
  </si>
  <si>
    <t>Low Voltage Accessories</t>
  </si>
  <si>
    <t>laagstroom (100v-1kv), toebehoren</t>
  </si>
  <si>
    <t>945df8ca-d704-40d1-a600-030f5b90fd25</t>
  </si>
  <si>
    <t>SCA0098</t>
  </si>
  <si>
    <t>Low Voltage Equipment</t>
  </si>
  <si>
    <t>laagstroom (100v-1kv), apparatuur</t>
  </si>
  <si>
    <t>01351e75-13f8-4764-a524-f27013210ebf</t>
  </si>
  <si>
    <t>SCA0099</t>
  </si>
  <si>
    <t>Data Equipment</t>
  </si>
  <si>
    <t>apparatuur t.b.v. communicatiesystemen voor
data (niet-persoonsgebonden communicatie),
geen interface</t>
  </si>
  <si>
    <t>0ad5b365-f527-4f78-9374-a31366cec1b4</t>
  </si>
  <si>
    <t>SCA0100</t>
  </si>
  <si>
    <t>Multimedia Equipment</t>
  </si>
  <si>
    <t>apparatuur t.b.v. overbrengen van audio-/video
signalen zonder directe communicatie</t>
  </si>
  <si>
    <t>c449696b-f1e6-4242-88c4-d72bffe6b7f7</t>
  </si>
  <si>
    <t>SCA0101</t>
  </si>
  <si>
    <t>Communication 
Equipment</t>
  </si>
  <si>
    <t>apparatuur t.b.v. communicatiesystemen tussen
twee of meerdere personen, geen interface</t>
  </si>
  <si>
    <t>48c83082-3404-4a37-bf73-b09aefb4c888</t>
  </si>
  <si>
    <t>SCA0102</t>
  </si>
  <si>
    <t>Telephony Equipment</t>
  </si>
  <si>
    <t>apparatuur t.b.v. telefonie, geen interface</t>
  </si>
  <si>
    <t>f510a1c1-a372-4f48-9295-960edad16538</t>
  </si>
  <si>
    <t>SCA0103</t>
  </si>
  <si>
    <t>Access Control 
Equipment</t>
  </si>
  <si>
    <t>apparatuur t.b.v. toegangscontrole, geen
interface</t>
  </si>
  <si>
    <t>51967f7e-3f71-41e7-9568-82e53f9d57ad</t>
  </si>
  <si>
    <t>SCA0104</t>
  </si>
  <si>
    <t>Camera Surveillance 
Equipment</t>
  </si>
  <si>
    <t>apparatuur t.b.v. camera toezicht, geen
interface</t>
  </si>
  <si>
    <t>74b398a7-9058-4917-80dc-f7f287f88766</t>
  </si>
  <si>
    <t>SCA0105</t>
  </si>
  <si>
    <t>Electrical Safety 
Equipment</t>
  </si>
  <si>
    <t>apparatuur t.b.v. elektrische veiligheid, geen
interface</t>
  </si>
  <si>
    <t>935e097b-277e-46c4-9253-02fa31e205b9</t>
  </si>
  <si>
    <t>SCA0106</t>
  </si>
  <si>
    <t>Fire Safety Equipment</t>
  </si>
  <si>
    <t>apparatuur t.b.v. brandveiligheid, geen
interface</t>
  </si>
  <si>
    <t>5a547f15-e6f8-45e3-9c16-81b50167c6ae</t>
  </si>
  <si>
    <t>SCA0107</t>
  </si>
  <si>
    <t>Gas Safety Equipment</t>
  </si>
  <si>
    <t>apparatuur t.b.v. veiligheid gasinstallaties, geen
interface</t>
  </si>
  <si>
    <t>8a918c74-d216-4401-ac73-ca43af5fcab6</t>
  </si>
  <si>
    <t>SCA0108</t>
  </si>
  <si>
    <t>Burglary and Escape Prevention Equipment</t>
  </si>
  <si>
    <t>apparatuur t.b.v. in- en uitbraakpreventie, geen
interface</t>
  </si>
  <si>
    <t>25ca31a8-2b07-459d-81dd-b43965d66a05</t>
  </si>
  <si>
    <t>SCA0109</t>
  </si>
  <si>
    <t>Equipment</t>
  </si>
  <si>
    <t>elektrische apparatuur, niet verder
gespecificeerd</t>
  </si>
  <si>
    <t>da9a505f-e16a-437d-9942-eabac7f2b584</t>
  </si>
  <si>
    <t>SCA0110</t>
  </si>
  <si>
    <t>9cfc6625-c0b2-4b70-91d8-2e473ea357b9</t>
  </si>
  <si>
    <t>SCA0111</t>
  </si>
  <si>
    <t>elektrische aansluitpunten en contacten,
toebehoren</t>
  </si>
  <si>
    <t>a96d1e93-18b2-4125-9ba0-c26133213971</t>
  </si>
  <si>
    <t>SCA0112</t>
  </si>
  <si>
    <t>Fixtures</t>
  </si>
  <si>
    <t>elektrische aansluitpunten en contacten</t>
  </si>
  <si>
    <t>70ee1564-426f-4c08-b632-49357097004c</t>
  </si>
  <si>
    <t>SCA0113</t>
  </si>
  <si>
    <t>a351aaf1-836f-4f47-a735-395640fbf1ab</t>
  </si>
  <si>
    <t>SCA0114</t>
  </si>
  <si>
    <t>algemene entourage componenten, niet nader
gespecificeerd</t>
  </si>
  <si>
    <t>c7672770-b0a5-4b35-86e5-d96ec83c5454</t>
  </si>
  <si>
    <t>SCA0115</t>
  </si>
  <si>
    <t>fdccb924-9edc-4440-9ddd-e9cfdb453b23</t>
  </si>
  <si>
    <t>SCA0116</t>
  </si>
  <si>
    <t>Joints</t>
  </si>
  <si>
    <t>verbindingen</t>
  </si>
  <si>
    <t>bddc9ca9-d01e-491c-98b1-57c44248e044</t>
  </si>
  <si>
    <t>SCA0117</t>
  </si>
  <si>
    <t>Detection Zones 1</t>
  </si>
  <si>
    <t>detectie, detectiebereik 1</t>
  </si>
  <si>
    <t>7f86b657-cc19-41a2-83f2-de445b1a434d</t>
  </si>
  <si>
    <t>SCA0118</t>
  </si>
  <si>
    <t>Detection Zones 2</t>
  </si>
  <si>
    <t>detectie, detectiebereik 2</t>
  </si>
  <si>
    <t>1c6122a1-1aa4-424e-87d2-323aa8e9ca02</t>
  </si>
  <si>
    <t>SCA0119</t>
  </si>
  <si>
    <t>Detection, Max Surface</t>
  </si>
  <si>
    <t>detectie, maximaal detectiebereik</t>
  </si>
  <si>
    <t>d277bb4f-96da-4745-933b-04c1dc66962d</t>
  </si>
  <si>
    <t>SCA0120</t>
  </si>
  <si>
    <t>brandveiligheidssystemen (elektrisch),
apparatuur</t>
  </si>
  <si>
    <t>514c8b5e-c3f9-4cad-ae2f-728a8f1e49c4</t>
  </si>
  <si>
    <t>SCA0121</t>
  </si>
  <si>
    <t>704a22ed-7345-4fa4-bd1b-cbe5545f4f9f</t>
  </si>
  <si>
    <t>SCA0122</t>
  </si>
  <si>
    <t>Fire Extuingisher</t>
  </si>
  <si>
    <t>brandbestrijdingsmiddelen, handblussers</t>
  </si>
  <si>
    <t>9053acaa-63c3-4b83-bc80-9f622cc947b0</t>
  </si>
  <si>
    <t>SCA0123</t>
  </si>
  <si>
    <t>Fire Hose</t>
  </si>
  <si>
    <t>brandbestrijdingsmiddelen, brandslanghaspel</t>
  </si>
  <si>
    <t>c3ebef4d-c170-428f-8e84-02eada3ac8bf</t>
  </si>
  <si>
    <t>SCA0124</t>
  </si>
  <si>
    <t>276b67a5-0820-49cf-b085-ecb791e8017a</t>
  </si>
  <si>
    <t>SCA0125</t>
  </si>
  <si>
    <t>Pattern</t>
  </si>
  <si>
    <t>4fe5d0a1-b6ff-466e-b7f8-e554c044f840</t>
  </si>
  <si>
    <t>SCA0126</t>
  </si>
  <si>
    <t>Center Line</t>
  </si>
  <si>
    <t>ee053519-944d-4577-a65b-0ab0a9678a9f</t>
  </si>
  <si>
    <t>SCA0127</t>
  </si>
  <si>
    <t>4d53f4ba-9c9b-4c38-abf1-99d3b62bf773</t>
  </si>
  <si>
    <t>SCA0128</t>
  </si>
  <si>
    <t>4d39b6bf-ff81-4a82-b0d5-86b02b2eb6a0</t>
  </si>
  <si>
    <t>SCA0129</t>
  </si>
  <si>
    <t>c88ada13-e5ac-4697-a43a-e7249bf12521</t>
  </si>
  <si>
    <t>SCA0130</t>
  </si>
  <si>
    <t>31cd0d15-87bb-4847-bb6a-49238fee3e9f</t>
  </si>
  <si>
    <t>SCA0131</t>
  </si>
  <si>
    <t>c9f7d6be-fc67-4b29-a124-9613cc82ce5c</t>
  </si>
  <si>
    <t>SCA0132</t>
  </si>
  <si>
    <t>ec3e05c6-768e-4019-bb01-afdfcc56bf9e</t>
  </si>
  <si>
    <t>SCA0133</t>
  </si>
  <si>
    <t>Folding Lines</t>
  </si>
  <si>
    <t>8f3761cb-f6f3-4192-b2d4-a51b642e8548</t>
  </si>
  <si>
    <t>SCA0134</t>
  </si>
  <si>
    <t>ed4cb6d3-647f-4fc3-9ac6-46cdf9e2c576</t>
  </si>
  <si>
    <t>SCA0135</t>
  </si>
  <si>
    <t>d974145d-a593-4d83-b9db-6ca412a6f22b</t>
  </si>
  <si>
    <t>SCA0136</t>
  </si>
  <si>
    <t>Split Lines</t>
  </si>
  <si>
    <t>170c42e5-806b-4330-bb63-4ee58417e902</t>
  </si>
  <si>
    <t>SCA0137</t>
  </si>
  <si>
    <t>2b2298a6-1d9b-4e40-a7f8-7212d048e3cf</t>
  </si>
  <si>
    <t>SCA0138</t>
  </si>
  <si>
    <t>24179020-9266-4ad5-b868-e8a690d91df8</t>
  </si>
  <si>
    <t>SCA0139</t>
  </si>
  <si>
    <t>cb0ec848-4791-4fbf-847b-8c16921954a3</t>
  </si>
  <si>
    <t>SCA0140</t>
  </si>
  <si>
    <t>9af2ca4d-24ac-4607-af54-6bf25bdeded1</t>
  </si>
  <si>
    <t>SCA0141</t>
  </si>
  <si>
    <t>6af30555-db6b-4700-aca5-7eda3d411f65</t>
  </si>
  <si>
    <t>SCA0142</t>
  </si>
  <si>
    <t>apparatuur tbv bereiden en serveren van eten</t>
  </si>
  <si>
    <t>c88f0ffa-746f-4a26-b673-90665bfaaad7</t>
  </si>
  <si>
    <t>SCA0143</t>
  </si>
  <si>
    <t>6d638e27-e07d-4a49-8e59-badc71ce07b6</t>
  </si>
  <si>
    <t>SCA0144</t>
  </si>
  <si>
    <t>Furniture Fixed</t>
  </si>
  <si>
    <t>meubilair, bevestigd aan het gebouw</t>
  </si>
  <si>
    <t>534a23aa-3774-4f5e-a600-5b0227928f84</t>
  </si>
  <si>
    <t>SCA0145</t>
  </si>
  <si>
    <t>Furniture Freestanding</t>
  </si>
  <si>
    <t>meubilair, losstaand</t>
  </si>
  <si>
    <t>e51dd735-2117-4a90-94d5-5319f7d0a131</t>
  </si>
  <si>
    <t>SCA0146</t>
  </si>
  <si>
    <t>System Fixed</t>
  </si>
  <si>
    <t>systeem meubilair, bevestigd aan het gebouw</t>
  </si>
  <si>
    <t>d7053acb-72dd-4fff-ba18-d29f143915d5</t>
  </si>
  <si>
    <t>SCA0147</t>
  </si>
  <si>
    <t>System Freestanding</t>
  </si>
  <si>
    <t>systeem meubilair, losstaand</t>
  </si>
  <si>
    <t>e34be96c-938d-40c3-bc2e-f654d02c1e6d</t>
  </si>
  <si>
    <t>SCA0148</t>
  </si>
  <si>
    <t>8ac2dafc-6275-4f96-8c14-586a1cf3e246</t>
  </si>
  <si>
    <t>SCA0149</t>
  </si>
  <si>
    <t>f9083099-58d1-4114-972e-6e40a2389bc0</t>
  </si>
  <si>
    <t>SCA0150</t>
  </si>
  <si>
    <t>Provision For Void</t>
  </si>
  <si>
    <t>Sparingsopgave</t>
  </si>
  <si>
    <t>d5c24518-3820-4a60-aba8-f54944cea48a</t>
  </si>
  <si>
    <t>SCA0151</t>
  </si>
  <si>
    <t>Void</t>
  </si>
  <si>
    <t>Sparing</t>
  </si>
  <si>
    <t>cd6fddf9-16ba-4729-83c6-15c9b963c498</t>
  </si>
  <si>
    <t>SCA0152</t>
  </si>
  <si>
    <t>Linked Connectors</t>
  </si>
  <si>
    <t>geometrie tbv het visualiseren van gelinkte
connectors</t>
  </si>
  <si>
    <t>f3faaee8-3617-4f0d-9a2e-f4a3b8ad9232</t>
  </si>
  <si>
    <t>SCA0153</t>
  </si>
  <si>
    <t>Nested Connectors</t>
  </si>
  <si>
    <t>geometrie tbv het visualiseren van geneste
connectors</t>
  </si>
  <si>
    <t>0a23a509-a7c3-43a8-8e03-fd4e85ace265</t>
  </si>
  <si>
    <t>SCA0154</t>
  </si>
  <si>
    <t>Models</t>
  </si>
  <si>
    <t>alle objecten die niet binnen een andere
(sub)category kunnen worden geclassificeerd</t>
  </si>
  <si>
    <t>58a9488f-911c-429e-83e4-f8fb13d2422f</t>
  </si>
  <si>
    <t>SCA0155</t>
  </si>
  <si>
    <t>63de3550-3fc7-44c1-ad8c-d01eeff9eb28</t>
  </si>
  <si>
    <t>SCA0156</t>
  </si>
  <si>
    <t>bestrating en andere terreinverhardingen</t>
  </si>
  <si>
    <t>9e301f29-61b1-4d60-a06e-3ec3a3a9881e</t>
  </si>
  <si>
    <t>SCA0157</t>
  </si>
  <si>
    <t>Boundary</t>
  </si>
  <si>
    <t>86620921-01c3-4b67-b189-f565787d9bad</t>
  </si>
  <si>
    <t>SCA0158</t>
  </si>
  <si>
    <t>1bb332ce-58a9-4d42-a521-c62922dc5798</t>
  </si>
  <si>
    <t>SCA0159</t>
  </si>
  <si>
    <t>605d40e8-78c4-456d-b2ac-3dfe2c4c0615</t>
  </si>
  <si>
    <t>SCA0160</t>
  </si>
  <si>
    <t>e31e5849-e56c-4d8b-b9e3-e8da8e16983f</t>
  </si>
  <si>
    <t>SCA0161</t>
  </si>
  <si>
    <t>b506bbfd-3f3c-4122-acba-c4be0d58e742</t>
  </si>
  <si>
    <t>SCA0162</t>
  </si>
  <si>
    <t>1aaf520a-e096-4295-bc2e-b65ae9e81081</t>
  </si>
  <si>
    <t>SCA0163</t>
  </si>
  <si>
    <t>a3e4e6ed-bedb-482f-abd2-5c69aa640d99</t>
  </si>
  <si>
    <t>SCA0164</t>
  </si>
  <si>
    <t>schakelmateriaal verlichting</t>
  </si>
  <si>
    <t>9f14b53f-733f-46f2-b098-650bccc484ac</t>
  </si>
  <si>
    <t>SCA0165</t>
  </si>
  <si>
    <t>Building Management
Devices</t>
  </si>
  <si>
    <t>interface apparatuur meet- en regelinstallaties
t.b.v. verlichting</t>
  </si>
  <si>
    <t>5fd6dd27-6b02-41cf-a49f-c52268fc2d1d</t>
  </si>
  <si>
    <t>SCA0166</t>
  </si>
  <si>
    <t>cdf7a638-260e-4057-b554-fdfa9d62d7f1</t>
  </si>
  <si>
    <t>SCA0167</t>
  </si>
  <si>
    <t>Emergency Fixtures</t>
  </si>
  <si>
    <t>noodverlichtingsarmaturen</t>
  </si>
  <si>
    <t>48606422-11fe-44c6-8cf4-70a6d0f862c0</t>
  </si>
  <si>
    <t>SCA0168</t>
  </si>
  <si>
    <t>verlichtingsarmaturen</t>
  </si>
  <si>
    <t>d2adaf9d-f8ac-4287-a118-0e938335d42c</t>
  </si>
  <si>
    <t>SCA0169</t>
  </si>
  <si>
    <t>Light Source</t>
  </si>
  <si>
    <t>lichtbron</t>
  </si>
  <si>
    <t>7088f34a-fc26-4683-a7cb-0f487535aa6f</t>
  </si>
  <si>
    <t>SCA0170</t>
  </si>
  <si>
    <t>bewegwijzering (verlicht)</t>
  </si>
  <si>
    <t>12a2ab8f-2a15-4dd9-8143-bbc169fdef95</t>
  </si>
  <si>
    <t>SCA0171</t>
  </si>
  <si>
    <t>&lt;Area Based Load Boundary&gt;</t>
  </si>
  <si>
    <t>0af1c70d-16ae-4e56-9a03-e274358afaa7</t>
  </si>
  <si>
    <t>SCA0172</t>
  </si>
  <si>
    <t>&lt;Area Boundary&gt;</t>
  </si>
  <si>
    <t>e90c60d2-9070-42c6-8684-0dae7997832c</t>
  </si>
  <si>
    <t>SCA0173</t>
  </si>
  <si>
    <t>&lt;Axis of Rotation&gt;</t>
  </si>
  <si>
    <t>cae23e1d-020c-466f-92ed-912bf7e1efe3</t>
  </si>
  <si>
    <t>SCA0174</t>
  </si>
  <si>
    <t>&lt;Beyond&gt;</t>
  </si>
  <si>
    <t>8371ee5b-7b6c-4138-ab2c-5bea168e79b3</t>
  </si>
  <si>
    <t>SCA0175</t>
  </si>
  <si>
    <t>&lt;Centerline&gt;</t>
  </si>
  <si>
    <t>1d757f9e-75b7-47cb-8786-a01d318c7f3d</t>
  </si>
  <si>
    <t>SCA0176</t>
  </si>
  <si>
    <t>&lt;Demolished&gt;</t>
  </si>
  <si>
    <t>810dc57b-d76a-4245-aca9-a8ea095a4e37</t>
  </si>
  <si>
    <t>SCA0177</t>
  </si>
  <si>
    <t>&lt;Fabric Envelope&gt;</t>
  </si>
  <si>
    <t>5c23bedd-0b79-4de2-9d76-05012230de1e</t>
  </si>
  <si>
    <t>SCA0178</t>
  </si>
  <si>
    <t>&lt;Fabric Sheets&gt;</t>
  </si>
  <si>
    <t>31baa9c0-8777-4288-bff8-8d0d7b3e1d1a</t>
  </si>
  <si>
    <t>SCA0179</t>
  </si>
  <si>
    <t>c22141e6-998c-4576-be3c-b683bbeefa64</t>
  </si>
  <si>
    <t>SCA0180</t>
  </si>
  <si>
    <t>&lt;Hidden&gt;</t>
  </si>
  <si>
    <t>d8ee2044-dc48-4c85-aac9-0bc789433a41</t>
  </si>
  <si>
    <t>SCA0181</t>
  </si>
  <si>
    <t>&lt;Insulation Batting Lines&gt;</t>
  </si>
  <si>
    <t>e91bcf8b-e55a-4b3c-a78d-69c2e80faa6a</t>
  </si>
  <si>
    <t>SCA0182</t>
  </si>
  <si>
    <t>&lt;Lines&gt;</t>
  </si>
  <si>
    <t>62556a4b-5d50-489f-8ab0-be6e9d721d38</t>
  </si>
  <si>
    <t>SCA0183</t>
  </si>
  <si>
    <t>&lt;Medium Lines&gt;</t>
  </si>
  <si>
    <t>da806e88-1124-4911-8905-bdfdd48b9140</t>
  </si>
  <si>
    <t>SCA0184</t>
  </si>
  <si>
    <t>&lt;Overhead&gt;</t>
  </si>
  <si>
    <t>e194db6e-73f3-455a-918f-0d623f1bcc56</t>
  </si>
  <si>
    <t>SCA0185</t>
  </si>
  <si>
    <t>&lt;Path of Travel Lines&gt;</t>
  </si>
  <si>
    <t>fc01671d-df23-42c4-a551-27b0f33765a2</t>
  </si>
  <si>
    <t>SCA0186</t>
  </si>
  <si>
    <t>&lt;Revision Cloud&gt;</t>
  </si>
  <si>
    <t>43762887-ccb4-46bf-a6fa-12b6c8a9c089</t>
  </si>
  <si>
    <t>SCA0187</t>
  </si>
  <si>
    <t>&lt;Room Separation&gt;</t>
  </si>
  <si>
    <t>32a1220e-9790-486b-8f90-ff0defd16226</t>
  </si>
  <si>
    <t>SCA0188</t>
  </si>
  <si>
    <t>&lt;Sketch&gt;</t>
  </si>
  <si>
    <t>2f8e264c-9628-4786-be40-22f3b9c8b025</t>
  </si>
  <si>
    <t>SCA0189</t>
  </si>
  <si>
    <t>&lt;Space Separation&gt;</t>
  </si>
  <si>
    <t>2c623cc2-55a9-4c4c-92f6-2e2c2c21b95d</t>
  </si>
  <si>
    <t>SCA0190</t>
  </si>
  <si>
    <t>&lt;Stair/Ramp Sketch: Boundary&gt;</t>
  </si>
  <si>
    <t>20f9d172-2267-4568-9e04-188b36e5bb6c</t>
  </si>
  <si>
    <t>SCA0191</t>
  </si>
  <si>
    <t>&lt;Stair/Ramp Sketch: Landing Center&gt;</t>
  </si>
  <si>
    <t>e0bcde60-382e-425f-8b7d-e800ae6785da</t>
  </si>
  <si>
    <t>SCA0192</t>
  </si>
  <si>
    <t>&lt;Stair/Ramp Sketch: Riser&gt;</t>
  </si>
  <si>
    <t>073d2dbf-23ca-4b5d-88bd-4d03f5a87ef2</t>
  </si>
  <si>
    <t>SCA0193</t>
  </si>
  <si>
    <t>&lt;Stair/Ramp Sketch: Run&gt;</t>
  </si>
  <si>
    <t>64b3e99a-11a4-471e-9001-8ecb9f325897</t>
  </si>
  <si>
    <t>SCA0194</t>
  </si>
  <si>
    <t>&lt;Thin Lines&gt;</t>
  </si>
  <si>
    <t>e9b87be0-84a3-4335-9446-d46013995b8c</t>
  </si>
  <si>
    <t>SCA0195</t>
  </si>
  <si>
    <t>&lt;Wide Lines&gt;</t>
  </si>
  <si>
    <t>6492a3fd-8b1f-4124-8209-1770520f5891</t>
  </si>
  <si>
    <t>SCA0196</t>
  </si>
  <si>
    <t>2b79f773-59ab-439d-b7ce-35045a7f0ae7</t>
  </si>
  <si>
    <t>SCA0197</t>
  </si>
  <si>
    <t>Form</t>
  </si>
  <si>
    <t>cb875b7e-5c3b-4831-8204-55cce3c88ffe</t>
  </si>
  <si>
    <t>SCA0198</t>
  </si>
  <si>
    <t>Gridlines</t>
  </si>
  <si>
    <t>05995a90-a5b2-4a2d-adec-9152164cdad9</t>
  </si>
  <si>
    <t>SCA0199</t>
  </si>
  <si>
    <t>d12356a1-1d91-4b0f-a42a-25b5e1e6679b</t>
  </si>
  <si>
    <t>SCA0200</t>
  </si>
  <si>
    <t>57871387-abc7-49f5-8ded-c7592f057551</t>
  </si>
  <si>
    <t>SCA0201</t>
  </si>
  <si>
    <t>f3d7cce1-059e-44ed-b4da-c57ea44208b3</t>
  </si>
  <si>
    <t>SCA0202</t>
  </si>
  <si>
    <t>Mass Interior Wall</t>
  </si>
  <si>
    <t>b24c445d-6ea6-4b9c-992d-c040c401c6b0</t>
  </si>
  <si>
    <t>SCA0203</t>
  </si>
  <si>
    <t>Mass Opening</t>
  </si>
  <si>
    <t>77cefa5b-394e-4020-89ce-5ffb876d6427</t>
  </si>
  <si>
    <t>SCA0204</t>
  </si>
  <si>
    <t>Mass Roof</t>
  </si>
  <si>
    <t>54eb55a2-815a-4b1e-be4a-5dbf0b1a7ac6</t>
  </si>
  <si>
    <t>SCA0205</t>
  </si>
  <si>
    <t>Mass Shade</t>
  </si>
  <si>
    <t>7cddaa80-3c72-45af-828c-bdf9df408583</t>
  </si>
  <si>
    <t>SCA0206</t>
  </si>
  <si>
    <t>Mass Skylight</t>
  </si>
  <si>
    <t>c7422497-8c6f-434a-be3d-9db845b74b12</t>
  </si>
  <si>
    <t>SCA0207</t>
  </si>
  <si>
    <t>Mass Zone</t>
  </si>
  <si>
    <t>c9a9c35e-ac71-43da-a14f-958278804dc6</t>
  </si>
  <si>
    <t>SCA0208</t>
  </si>
  <si>
    <t>Nodes</t>
  </si>
  <si>
    <t>48ad304f-543a-4943-a904-4f81baf073a4</t>
  </si>
  <si>
    <t>SCA0209</t>
  </si>
  <si>
    <t>Pattern Fill</t>
  </si>
  <si>
    <t>c893bf85-b066-41b8-84f5-afd265d88c9a</t>
  </si>
  <si>
    <t>SCA0210</t>
  </si>
  <si>
    <t>Pattern Lines</t>
  </si>
  <si>
    <t>c5647cda-69f3-450b-b111-f3e3f6b9ee82</t>
  </si>
  <si>
    <t>SCA0211</t>
  </si>
  <si>
    <t>massa's, niet nader gespecificeerd</t>
  </si>
  <si>
    <t>3ee86a27-263b-4de2-8b4d-a9bfbbe3d346</t>
  </si>
  <si>
    <t>SCA0212</t>
  </si>
  <si>
    <t>Fire Compartments</t>
  </si>
  <si>
    <t>geometrisch ruimtebeslag
brandcompartimenten</t>
  </si>
  <si>
    <t>6d6b3d4f-30ee-4c9e-ac7b-ed6b555cad3c</t>
  </si>
  <si>
    <t>SCA0213</t>
  </si>
  <si>
    <t>785d6909-c39a-4883-9d85-1103508a30c2</t>
  </si>
  <si>
    <t>SCA0214</t>
  </si>
  <si>
    <t>b4c03dc6-d7b7-439e-9ab9-20e2143c06c1</t>
  </si>
  <si>
    <t>SCA0215</t>
  </si>
  <si>
    <t>gebouw gebonden klimaatinstallaties, niet
nader gespecificeerd</t>
  </si>
  <si>
    <t>eb742488-8f12-4eab-b363-5ed57de2c895</t>
  </si>
  <si>
    <t>SCA0216</t>
  </si>
  <si>
    <t>Air Handling Equipment</t>
  </si>
  <si>
    <t>luchtbehandelingstoestellen</t>
  </si>
  <si>
    <t>7c0d4f6f-5aa1-4f3b-aa91-5359f80f818d</t>
  </si>
  <si>
    <t>SCA0217</t>
  </si>
  <si>
    <t>Compressed Air
Equipment</t>
  </si>
  <si>
    <t>toestellen t.b.v. perslucht</t>
  </si>
  <si>
    <t>96306c84-204e-4d52-a0aa-0611ff8b69ba</t>
  </si>
  <si>
    <t>SCA0218</t>
  </si>
  <si>
    <t>Cooling and
Refrigeration Elements</t>
  </si>
  <si>
    <t>afgifte koeling</t>
  </si>
  <si>
    <t>6c372e4b-9918-4247-93e7-2cf76f0f9068</t>
  </si>
  <si>
    <t>SCA0219</t>
  </si>
  <si>
    <t>Cooling and
Refrigeration Equipment</t>
  </si>
  <si>
    <t>koel- en vriestoestellen</t>
  </si>
  <si>
    <t>b4a1aaac-07ac-42b1-86eb-9629ccbec238</t>
  </si>
  <si>
    <t>SCA0220</t>
  </si>
  <si>
    <t>Dust Exhaust Equipment</t>
  </si>
  <si>
    <t>stof afzuiginstallatie toestellen</t>
  </si>
  <si>
    <t>bac5a885-5470-4441-9c8a-112145f06024</t>
  </si>
  <si>
    <t>SCA0221</t>
  </si>
  <si>
    <t>Gas Supply Equipment</t>
  </si>
  <si>
    <t>toestellen toevoer gas</t>
  </si>
  <si>
    <t>40cabe1c-5629-48d1-848b-2fd7f6bab197</t>
  </si>
  <si>
    <t>SCA0222</t>
  </si>
  <si>
    <t>Gas Treatment
Equipment</t>
  </si>
  <si>
    <t>toestellen behandeling/verwerking gas</t>
  </si>
  <si>
    <t>592210d9-b625-4c5b-a7d7-eeb69acf22e5</t>
  </si>
  <si>
    <t>SCA0223</t>
  </si>
  <si>
    <t>Gas Storage Equipment</t>
  </si>
  <si>
    <t>toestellen opslag gas</t>
  </si>
  <si>
    <t>5244270e-4c64-4b8b-8c04-526fa94e8ce2</t>
  </si>
  <si>
    <t>SCA0224</t>
  </si>
  <si>
    <t>Heating Elements</t>
  </si>
  <si>
    <t>afgifte verwarming</t>
  </si>
  <si>
    <t>79837bb2-5c0a-4f72-8b2b-085b3edf5ebd</t>
  </si>
  <si>
    <t>SCA0225</t>
  </si>
  <si>
    <t>Heating Equipment</t>
  </si>
  <si>
    <t>toestellen warmte-opwekking</t>
  </si>
  <si>
    <t>6ad0184d-2161-4da9-8456-aa80225ae7ac</t>
  </si>
  <si>
    <t>SCA0226</t>
  </si>
  <si>
    <t>Fire Protection
Equipment</t>
  </si>
  <si>
    <t>toestellen brandveiligheid</t>
  </si>
  <si>
    <t>2aa2aed8-1f7b-4ea9-8713-0061bc39c35e</t>
  </si>
  <si>
    <t>SCA0227</t>
  </si>
  <si>
    <t>Fluid Supply Equipment</t>
  </si>
  <si>
    <t>toestellen toevoer vloeistoffen</t>
  </si>
  <si>
    <t>bb1f2299-a774-4aa7-b058-f00c3603d0cc</t>
  </si>
  <si>
    <t>SCA0228</t>
  </si>
  <si>
    <t>Fluid Storage
Equipment</t>
  </si>
  <si>
    <t>toestellen opslag vloeistoffen</t>
  </si>
  <si>
    <t>a16abf0f-6746-4fee-92cf-1d42af6f4cd3</t>
  </si>
  <si>
    <t>SCA0229</t>
  </si>
  <si>
    <t>Vacuuming Equipment</t>
  </si>
  <si>
    <t>toestellen t.b.v. afzuiging vacuüm (stofzuig
installaties, buizenpost)</t>
  </si>
  <si>
    <t>924f36d6-fa75-484f-aafa-c45f163e570f</t>
  </si>
  <si>
    <t>SCA0230</t>
  </si>
  <si>
    <t>Steam Supply
Equipment</t>
  </si>
  <si>
    <t>toestellen toevoer stoom</t>
  </si>
  <si>
    <t>0d540fcc-e1ff-4585-9825-f8154e4dbdb4</t>
  </si>
  <si>
    <t>SCA0231</t>
  </si>
  <si>
    <t>Refuse Disposal
Equipment</t>
  </si>
  <si>
    <t>toestellen afvoer afvalstromen</t>
  </si>
  <si>
    <t>d537a4c7-de79-4337-b435-79a61a77b055</t>
  </si>
  <si>
    <t>SCA0232</t>
  </si>
  <si>
    <t>Refuse Treatment
Equipment</t>
  </si>
  <si>
    <t>toestellen behandeling afvalstromen</t>
  </si>
  <si>
    <t>8a53fc15-eee2-4424-82b1-6ec4dda4008c</t>
  </si>
  <si>
    <t>SCA0233</t>
  </si>
  <si>
    <t>Refuse Storage
Equipment</t>
  </si>
  <si>
    <t>toestellen opslag afvalstromen</t>
  </si>
  <si>
    <t>9fbd6c91-824e-4bd7-977c-76c0c5aaed74</t>
  </si>
  <si>
    <t>SCA0234</t>
  </si>
  <si>
    <t>Water Drainage
Equipment</t>
  </si>
  <si>
    <t>toestellen drainage</t>
  </si>
  <si>
    <t>a4fbaad0-0476-4a19-a0ba-171e43e5bc63</t>
  </si>
  <si>
    <t>SCA0235</t>
  </si>
  <si>
    <t>8a3ec5d8-66b5-481d-87c0-ac66176838c7</t>
  </si>
  <si>
    <t>SCA0236</t>
  </si>
  <si>
    <t>Assistive Equipment</t>
  </si>
  <si>
    <t>Elements for assistive equipment such as wheelchairs, stretchers, walkers, etc.</t>
  </si>
  <si>
    <t>1d98775e-a53d-4d24-bbd4-29bcb9388401</t>
  </si>
  <si>
    <t>SCA0237</t>
  </si>
  <si>
    <t>Diagnostic Devices</t>
  </si>
  <si>
    <t>Elements for diagnostic devices including CT scanners, MRI machines, ECG devices, etc.</t>
  </si>
  <si>
    <t>c217502f-9ab8-46b0-a5fa-2e7c584791f1</t>
  </si>
  <si>
    <t>SCA0238</t>
  </si>
  <si>
    <t>Storage Equipment</t>
  </si>
  <si>
    <t>Elements for medical storage, such as surgical case carts, utility carts, and other mobile or stationary storage systems.</t>
  </si>
  <si>
    <t>2b0bebdc-c2d3-433b-ba2a-fd0ed83f4006</t>
  </si>
  <si>
    <t>SCA0239</t>
  </si>
  <si>
    <t>Supply Equipment</t>
  </si>
  <si>
    <t>Elements for medical supply systems, including ceiling-mounted pendulums, bed supply panels, and related installations.</t>
  </si>
  <si>
    <t>9a59539e-6afe-4690-a2c9-adf36666005a</t>
  </si>
  <si>
    <t>SCA0240</t>
  </si>
  <si>
    <t>Support Equipment</t>
  </si>
  <si>
    <t>Elements used to maintain or support the patient’s vital body functions, such as monitors, heart-lung machines, and similar life-support devices.</t>
  </si>
  <si>
    <t>1664d80b-3314-47c2-a79f-06eb547be3fe</t>
  </si>
  <si>
    <t>SCA0241</t>
  </si>
  <si>
    <t>16e75a79-9aa8-4e8c-9d44-b9cbd1d03381</t>
  </si>
  <si>
    <t>SCA0242</t>
  </si>
  <si>
    <t>e5ffdd34-7df2-4db2-859e-2d31699ba0ab</t>
  </si>
  <si>
    <t>SCA0243</t>
  </si>
  <si>
    <t>768ba62d-1533-41e3-9494-34d990211185</t>
  </si>
  <si>
    <t>SCA0244</t>
  </si>
  <si>
    <t>935afe7b-bfd1-4a74-95da-b534c260fcd7</t>
  </si>
  <si>
    <t>SCA0245</t>
  </si>
  <si>
    <t>Symbology</t>
  </si>
  <si>
    <t>overige symbolen</t>
  </si>
  <si>
    <t>e091c437-5e8e-44d3-8533-59320e9b856b</t>
  </si>
  <si>
    <t>SCA0246</t>
  </si>
  <si>
    <t>d766892d-1a09-439e-827e-51f1b9450261</t>
  </si>
  <si>
    <t>SCA0247</t>
  </si>
  <si>
    <t>eedf5204-84c0-4a26-96d0-79ebf9956ed0</t>
  </si>
  <si>
    <t>SCA0248</t>
  </si>
  <si>
    <t>Insulation</t>
  </si>
  <si>
    <t>isolatie buitenzijde kanaal</t>
  </si>
  <si>
    <t>3dbbb479-c75c-459f-9613-4c9190545440</t>
  </si>
  <si>
    <t>SCA0249</t>
  </si>
  <si>
    <t>Lining</t>
  </si>
  <si>
    <t>isolatie binnenzijde kanaal</t>
  </si>
  <si>
    <t>563837b3-8264-4ffc-9edc-e0e0456de6fd</t>
  </si>
  <si>
    <t>SCA0250</t>
  </si>
  <si>
    <t>c1ec962e-e910-485d-bc41-ba25d85d15d4</t>
  </si>
  <si>
    <t>SCA0251</t>
  </si>
  <si>
    <t>363850c0-b77d-4187-9677-0f6c9f09b036</t>
  </si>
  <si>
    <t>SCA0252</t>
  </si>
  <si>
    <t>Stiffeners</t>
  </si>
  <si>
    <t>c7c830e5-9fb9-4552-9ba7-9c3a3116b49b</t>
  </si>
  <si>
    <t>SCA0253</t>
  </si>
  <si>
    <t>Hangers</t>
  </si>
  <si>
    <t>2110a8c6-5288-4fbe-bdb4-47027bc997ed</t>
  </si>
  <si>
    <t>SCA0254</t>
  </si>
  <si>
    <t>272c70c0-3b8b-477e-ad1f-51e464696931</t>
  </si>
  <si>
    <t>SCA0255</t>
  </si>
  <si>
    <t>36c8ed53-5983-4b2e-8470-b4624f8e21e2</t>
  </si>
  <si>
    <t>SCA0256</t>
  </si>
  <si>
    <t>isolatie pijp</t>
  </si>
  <si>
    <t>b61a769e-34d1-4b81-b3cc-905446f851ab</t>
  </si>
  <si>
    <t>SCA0257</t>
  </si>
  <si>
    <t>910e54be-41a1-477e-a5a4-792e7bd09ec9</t>
  </si>
  <si>
    <t>SCA0258</t>
  </si>
  <si>
    <t>5a3752c6-59a3-4812-bd00-e321f3c699b3</t>
  </si>
  <si>
    <t>SCA0259</t>
  </si>
  <si>
    <t>interface apparatuur t.b.v. communicatie met
verpleging</t>
  </si>
  <si>
    <t>2138678d-e3d7-491d-8ac3-7abcb8b22240</t>
  </si>
  <si>
    <t>SCA0260</t>
  </si>
  <si>
    <t>6a884fcf-b32c-4c8a-b4f4-cec230faae4c</t>
  </si>
  <si>
    <t>SCA0261</t>
  </si>
  <si>
    <t>Bike Racks</t>
  </si>
  <si>
    <t>fietsrekken</t>
  </si>
  <si>
    <t>55f80c30-77d0-4ee6-83c6-48dc79c82da3</t>
  </si>
  <si>
    <t>SCA0262</t>
  </si>
  <si>
    <t>parkeervoorzieningen</t>
  </si>
  <si>
    <t>573f2216-548a-4120-89b0-65cf3a2395e9</t>
  </si>
  <si>
    <t>SCA0263</t>
  </si>
  <si>
    <t>Graphics</t>
  </si>
  <si>
    <t>bewegwijzering wegdek</t>
  </si>
  <si>
    <t>a9b1b55d-e770-46a2-9c1d-2b9ed9808a5a</t>
  </si>
  <si>
    <t>SCA0264</t>
  </si>
  <si>
    <t>Parking Layout</t>
  </si>
  <si>
    <t>parkeervakken</t>
  </si>
  <si>
    <t>c491216b-42cb-487d-8f4c-8f916e6d4585</t>
  </si>
  <si>
    <t>SCA0265</t>
  </si>
  <si>
    <t>Wheelstops</t>
  </si>
  <si>
    <t>rug</t>
  </si>
  <si>
    <t>965dc224-fb30-4c83-9063-12af853a2080</t>
  </si>
  <si>
    <t>SCA0266</t>
  </si>
  <si>
    <t>5b580ac7-5ed1-4d98-93d5-26db65f2eb29</t>
  </si>
  <si>
    <t>SCA0267</t>
  </si>
  <si>
    <t>Piers</t>
  </si>
  <si>
    <t>779f8889-2a3e-446b-aee6-bb0adbb1020c</t>
  </si>
  <si>
    <t>SCA0268</t>
  </si>
  <si>
    <t>Pier Caps</t>
  </si>
  <si>
    <t>e9b1ba1a-c9ba-48bb-81d2-6c5908c20d52</t>
  </si>
  <si>
    <t>SCA0269</t>
  </si>
  <si>
    <t>Pier Columns</t>
  </si>
  <si>
    <t>248babea-d9e6-49b3-8da9-e0bd2ce46df5</t>
  </si>
  <si>
    <t>SCA0270</t>
  </si>
  <si>
    <t>Pier Foundations</t>
  </si>
  <si>
    <t>a1e95a4f-d819-42c3-8e98-3ef4349cd742</t>
  </si>
  <si>
    <t>SCA0271</t>
  </si>
  <si>
    <t>Pier Piles</t>
  </si>
  <si>
    <t>52cf10bf-2163-4042-8c4b-7bf861816b6c</t>
  </si>
  <si>
    <t>SCA0272</t>
  </si>
  <si>
    <t>Pier Towers</t>
  </si>
  <si>
    <t>c2f0c2d7-4b7b-4606-a6e0-219765007e41</t>
  </si>
  <si>
    <t>SCA0273</t>
  </si>
  <si>
    <t>Pier Walls</t>
  </si>
  <si>
    <t>da2b083c-49c5-4a61-93e6-0bd7468f910d</t>
  </si>
  <si>
    <t>SCA0274</t>
  </si>
  <si>
    <t>benodigdheden kanalen / leidingen</t>
  </si>
  <si>
    <t>60a77ca6-4efa-48af-a1a0-f456aa6dbd1c</t>
  </si>
  <si>
    <t>SCA0275</t>
  </si>
  <si>
    <t>64544063-f674-4e93-877d-5e603838967d</t>
  </si>
  <si>
    <t>SCA0276</t>
  </si>
  <si>
    <t>koppelingen tussen leidingen</t>
  </si>
  <si>
    <t>8b43bad2-2b58-4f2b-9bb8-067a865fbf9d</t>
  </si>
  <si>
    <t>SCA0277</t>
  </si>
  <si>
    <t>a5a676ec-5f2d-4d2a-86d0-5b2727592111</t>
  </si>
  <si>
    <t>SCA0278</t>
  </si>
  <si>
    <t>Placeholder</t>
  </si>
  <si>
    <t>3fa8c01d-d9fa-4e56-a247-adee650cd786</t>
  </si>
  <si>
    <t>SCA0279</t>
  </si>
  <si>
    <t>811441ba-afcc-4d20-803c-b96399d13d19</t>
  </si>
  <si>
    <t>SCA0280</t>
  </si>
  <si>
    <t>6fddf556-2276-49bf-ae14-65a81dfd5da7</t>
  </si>
  <si>
    <t>SCA0281</t>
  </si>
  <si>
    <t>Hydraulic Separation Symbols</t>
  </si>
  <si>
    <t>f94139ed-0adc-4303-b287-d98c53ef4470</t>
  </si>
  <si>
    <t>SCA0282</t>
  </si>
  <si>
    <t>6f3ad239-c2a7-4fe2-ab2c-aa2b55904add</t>
  </si>
  <si>
    <t>SCA0283</t>
  </si>
  <si>
    <t>d2d4f90c-a544-4d72-b1c3-00a70a24e3f9</t>
  </si>
  <si>
    <t>SCA0284</t>
  </si>
  <si>
    <t>beplanting</t>
  </si>
  <si>
    <t>21f2b9e1-82ce-4bd1-8d06-a9a734e4fe06</t>
  </si>
  <si>
    <t>SCA0285</t>
  </si>
  <si>
    <t>0ab3f7e1-2d37-48d2-8b8a-c3828ed594e6</t>
  </si>
  <si>
    <t>SCA0286</t>
  </si>
  <si>
    <t>ba7f4a17-5efd-4b8a-963e-49588dcf8805</t>
  </si>
  <si>
    <t>SCA0287</t>
  </si>
  <si>
    <t>&lt;Above&gt; Handrails</t>
  </si>
  <si>
    <t>c6182984-0035-4a5e-80ee-575448d51663</t>
  </si>
  <si>
    <t>SCA0288</t>
  </si>
  <si>
    <t>&lt;Above&gt; Railings Cut Line</t>
  </si>
  <si>
    <t>ab383ef2-d5bd-4a52-896c-6cf47fb97226</t>
  </si>
  <si>
    <t>SCA0289</t>
  </si>
  <si>
    <t>&lt;Above&gt; Top Rails</t>
  </si>
  <si>
    <t>52a55eb9-81d3-40b3-9ec9-12b0a6d975f2</t>
  </si>
  <si>
    <t>SCA0290</t>
  </si>
  <si>
    <t>66af52ea-449e-49e6-9b4f-3701fba154ad</t>
  </si>
  <si>
    <t>SCA0291</t>
  </si>
  <si>
    <t>Balusters</t>
  </si>
  <si>
    <t>c7c79e89-3075-491a-bda2-26baeb9a2032</t>
  </si>
  <si>
    <t>SCA0292</t>
  </si>
  <si>
    <t>Handrails</t>
  </si>
  <si>
    <t>7d079fd8-370a-48b0-ad65-76cd13083c7e</t>
  </si>
  <si>
    <t>SCA0293</t>
  </si>
  <si>
    <t>Rails</t>
  </si>
  <si>
    <t>f2cbe0d1-9517-4b79-8374-970bf5141231</t>
  </si>
  <si>
    <t>SCA0294</t>
  </si>
  <si>
    <t>c2b8093f-640d-4372-8607-60da60c24319</t>
  </si>
  <si>
    <t>SCA0295</t>
  </si>
  <si>
    <t>e4851e6b-cd22-4bff-9431-07326f12af7f</t>
  </si>
  <si>
    <t>SCA0296</t>
  </si>
  <si>
    <t>2344b2bd-63f6-4879-a6ec-8415a5371b14</t>
  </si>
  <si>
    <t>SCA0297</t>
  </si>
  <si>
    <t>a6954de6-e4bd-4f8a-bf7e-a82314c4b920</t>
  </si>
  <si>
    <t>SCA0298</t>
  </si>
  <si>
    <t>Down Arrow</t>
  </si>
  <si>
    <t>02b979be-1114-4a74-82a1-0ee92901606a</t>
  </si>
  <si>
    <t>SCA0299</t>
  </si>
  <si>
    <t>DOWN text</t>
  </si>
  <si>
    <t>3ee21f7c-213b-4a31-8867-b742d253329a</t>
  </si>
  <si>
    <t>SCA0300</t>
  </si>
  <si>
    <t>Incomplete ramps</t>
  </si>
  <si>
    <t>7a5aac60-0508-4f87-b966-a0279b3ffec5</t>
  </si>
  <si>
    <t>SCA0301</t>
  </si>
  <si>
    <t>Ramps Beyond Cut Line</t>
  </si>
  <si>
    <t>8da6cac8-a8cd-4c89-8211-51efa95f08d8</t>
  </si>
  <si>
    <t>SCA0302</t>
  </si>
  <si>
    <t>798cdccc-346e-4d66-97b1-5feaad34202c</t>
  </si>
  <si>
    <t>SCA0303</t>
  </si>
  <si>
    <t>Stringers Beyond Cut Line</t>
  </si>
  <si>
    <t>599f1399-05bc-4ad4-90b0-6f8b48aad48b</t>
  </si>
  <si>
    <t>SCA0304</t>
  </si>
  <si>
    <t>Up Arrow</t>
  </si>
  <si>
    <t>65499b74-4223-4b32-b146-17e900a09d3d</t>
  </si>
  <si>
    <t>SCA0305</t>
  </si>
  <si>
    <t>UP text</t>
  </si>
  <si>
    <t>d7810c78-1440-43bc-8dca-7deea789d325</t>
  </si>
  <si>
    <t>SCA0306</t>
  </si>
  <si>
    <t>Rebar Shapes</t>
  </si>
  <si>
    <t>Shapes</t>
  </si>
  <si>
    <t>Wapening in specifieke vormen</t>
  </si>
  <si>
    <t>0ab6df35-fa48-43f7-af4b-c7d752bacd7d</t>
  </si>
  <si>
    <t>SCA0307</t>
  </si>
  <si>
    <t>dba99604-9de3-4aad-9c14-f4aa3739f483</t>
  </si>
  <si>
    <t>SCA0308</t>
  </si>
  <si>
    <t>a3d922a4-b810-44ad-9ae4-c69e850974d7</t>
  </si>
  <si>
    <t>SCA0309</t>
  </si>
  <si>
    <t>2525c106-859c-49fd-9edd-bf1528242f6c</t>
  </si>
  <si>
    <t>SCA0310</t>
  </si>
  <si>
    <t>Curtain Roof Grids</t>
  </si>
  <si>
    <t>f0e977a0-4a76-4104-9a34-39ab8a2ef5df</t>
  </si>
  <si>
    <t>SCA0311</t>
  </si>
  <si>
    <t>ec3158ea-1829-4260-b7b0-84432afbfcf3</t>
  </si>
  <si>
    <t>SCA0312</t>
  </si>
  <si>
    <t>Fascias</t>
  </si>
  <si>
    <t>1b827d2d-f540-43c2-bebd-2a6ba54d12aa</t>
  </si>
  <si>
    <t>SCA0313</t>
  </si>
  <si>
    <t>a9b7012e-7ba8-4476-8ef8-1ae7562406d3</t>
  </si>
  <si>
    <t>SCA0314</t>
  </si>
  <si>
    <t>e7655f2c-bc61-46a6-80be-80eeaaa72097</t>
  </si>
  <si>
    <t>SCA0315</t>
  </si>
  <si>
    <t>Gutters</t>
  </si>
  <si>
    <t>bb1ca8f8-a947-41c8-b02a-73c1b1e03f1a</t>
  </si>
  <si>
    <t>SCA0316</t>
  </si>
  <si>
    <t>Interior Edges</t>
  </si>
  <si>
    <t>60201360-ae00-473a-a75c-e52ed18615fb</t>
  </si>
  <si>
    <t>SCA0317</t>
  </si>
  <si>
    <t>5a5c8535-8228-47cc-8424-8b68a9e75b34</t>
  </si>
  <si>
    <t>SCA0318</t>
  </si>
  <si>
    <t>43ec0cbe-2dd8-4d98-8ede-3e7c5354e437</t>
  </si>
  <si>
    <t>SCA0319</t>
  </si>
  <si>
    <t>dcccc2ed-642e-42d3-8c2e-b9553bd2704f</t>
  </si>
  <si>
    <t>SCA0320</t>
  </si>
  <si>
    <t>408f9092-f6a8-416e-8f37-af03df03f6d3</t>
  </si>
  <si>
    <t>SCA0321</t>
  </si>
  <si>
    <t>55201728-aeac-4a86-a9af-5d445c0900c1</t>
  </si>
  <si>
    <t>SCA0322</t>
  </si>
  <si>
    <t>04617cc5-8750-46bf-ba6a-9b883927d3da</t>
  </si>
  <si>
    <t>SCA0323</t>
  </si>
  <si>
    <t>96a52172-f58b-44d4-9833-1ccbf1798671</t>
  </si>
  <si>
    <t>SCA0324</t>
  </si>
  <si>
    <t>dd04a92b-b12e-4fa0-9800-3e87a5ec8ea0</t>
  </si>
  <si>
    <t>SCA0325</t>
  </si>
  <si>
    <t>009633dc-1874-49be-b514-b13d6c6add80</t>
  </si>
  <si>
    <t>SCA0326</t>
  </si>
  <si>
    <t>f903e659-0f4e-4678-861f-72b431541be8</t>
  </si>
  <si>
    <t>SCA0327</t>
  </si>
  <si>
    <t>9ce2a38a-f1e5-4928-9e94-d0be1bf79f4d</t>
  </si>
  <si>
    <t>SCA0328</t>
  </si>
  <si>
    <t>d9472fd7-66c9-4e8f-a445-336d86cf6547</t>
  </si>
  <si>
    <t>SCA0329</t>
  </si>
  <si>
    <t>Access Control Devices</t>
  </si>
  <si>
    <t>interface apparatuur t.b.v. toegangscontrole</t>
  </si>
  <si>
    <t>7538702d-c3c1-4d05-b332-7df301f3b6b5</t>
  </si>
  <si>
    <t>SCA0330</t>
  </si>
  <si>
    <t>Camera Surveillance
Devices</t>
  </si>
  <si>
    <t>interface apparatuur t.b.v. videobewaking</t>
  </si>
  <si>
    <t>f561aa60-616b-4e3a-8d5e-282d23426fe3</t>
  </si>
  <si>
    <t>SCA0331</t>
  </si>
  <si>
    <t>Electrical Protection
Devices</t>
  </si>
  <si>
    <t>interface apparatuur t.b.v. elektronische
beveiliging (niet anders gespecificeerd)</t>
  </si>
  <si>
    <t>f194058b-db3c-40bd-b748-81bc0282148d</t>
  </si>
  <si>
    <t>SCA0332</t>
  </si>
  <si>
    <t>Fire Safety Devices</t>
  </si>
  <si>
    <t>interface apparatuur t.b.v.
brandveiligheidsvoorzieningen</t>
  </si>
  <si>
    <t>e04d51eb-ede1-4b93-b961-05c9b5aa35f7</t>
  </si>
  <si>
    <t>SCA0333</t>
  </si>
  <si>
    <t>Gas Safety Devices</t>
  </si>
  <si>
    <t>interface apparatuur t.b.v.
beveiligingsvoorzieningen voor gas</t>
  </si>
  <si>
    <t>dff6cbde-746c-4613-b4d4-75288ac9c3ed</t>
  </si>
  <si>
    <t>SCA0334</t>
  </si>
  <si>
    <t>Burglary and Escape
Prevention Devices</t>
  </si>
  <si>
    <t>interface apparatuur t.b.v.
beveiligingsvoorzieningen voor in- en uitbraak</t>
  </si>
  <si>
    <t>e5250bfa-9420-4208-8436-53538ec42ac4</t>
  </si>
  <si>
    <t>SCA0335</t>
  </si>
  <si>
    <t>interface apparatuur t.b.v. overige
beveiligingsvoorzieningen</t>
  </si>
  <si>
    <t>1a003eab-0463-4b2e-a431-959844535044</t>
  </si>
  <si>
    <t>SCA0336</t>
  </si>
  <si>
    <t>3c8b7d3b-3c3d-4ad4-9285-c75f35580fa9</t>
  </si>
  <si>
    <t>SCA0337</t>
  </si>
  <si>
    <t>borden, bewegwijzering</t>
  </si>
  <si>
    <t>f4700b52-ecb9-4b04-9960-6857e4d1af19</t>
  </si>
  <si>
    <t>SCA0338</t>
  </si>
  <si>
    <t>de3172d6-5dd4-4170-999a-9249cb35106f</t>
  </si>
  <si>
    <t>SCA0339</t>
  </si>
  <si>
    <t>Shared Base Point</t>
  </si>
  <si>
    <t>ca344cb2-5fcc-4db2-82ce-f6bd7339ee8b</t>
  </si>
  <si>
    <t>SCA0340</t>
  </si>
  <si>
    <t>Project Base Point</t>
  </si>
  <si>
    <t>87db9f9f-1af5-4d69-87df-bdd9b977df1f</t>
  </si>
  <si>
    <t>SCA0341</t>
  </si>
  <si>
    <t>Property Line Segment</t>
  </si>
  <si>
    <t>c9103d67-a1dd-4d85-b4ae-b21f500b3b6f</t>
  </si>
  <si>
    <t>SCA0342</t>
  </si>
  <si>
    <t>Property</t>
  </si>
  <si>
    <t>14b58a61-6503-43e8-bd45-8695106ddeab</t>
  </si>
  <si>
    <t>SCA0343</t>
  </si>
  <si>
    <t>Pad</t>
  </si>
  <si>
    <t>07c8199d-35ff-4e6a-94ba-2028e4a0715e</t>
  </si>
  <si>
    <t>SCA0344</t>
  </si>
  <si>
    <t>Hard Landscaping</t>
  </si>
  <si>
    <t>aanrijbeveiliging en andere verkeersremmende
maatregelen</t>
  </si>
  <si>
    <t>f9d06889-f8c9-4c9a-9a18-672681b2820b</t>
  </si>
  <si>
    <t>SCA0345</t>
  </si>
  <si>
    <t>terreininrichting, buitenmeubilair, etc (furniture
zal niet hosten op topography)</t>
  </si>
  <si>
    <t>b7e3c0a9-d029-4380-86dd-ea023075e064</t>
  </si>
  <si>
    <t>SCA0346</t>
  </si>
  <si>
    <t>Utilities</t>
  </si>
  <si>
    <t>overige componenten</t>
  </si>
  <si>
    <t>5a054bce-4390-47e3-89b7-4e91323c5a6e</t>
  </si>
  <si>
    <t>SCA0347</t>
  </si>
  <si>
    <t>Way Finding</t>
  </si>
  <si>
    <t>bewegwijzering opgenomen in terrein
(blindengeleiding, etc)</t>
  </si>
  <si>
    <t>af0fc5e6-f37a-48a8-87ed-fbe3a257437e</t>
  </si>
  <si>
    <t>SCA0348</t>
  </si>
  <si>
    <t>08899b93-f98f-4f22-93f2-4d12ed7827e2</t>
  </si>
  <si>
    <t>SCA0349</t>
  </si>
  <si>
    <t>Interior</t>
  </si>
  <si>
    <t>145069c5-65d2-4056-9b8d-1b0d0b2bf3d0</t>
  </si>
  <si>
    <t>SCA0350</t>
  </si>
  <si>
    <t>d7dac1e3-8f9e-41a2-8d5c-882f9c720a40</t>
  </si>
  <si>
    <t>SCA0351</t>
  </si>
  <si>
    <t>c336929d-3cb6-4c67-b34f-b924f38c2299</t>
  </si>
  <si>
    <t>SCA0352</t>
  </si>
  <si>
    <t>Appliances</t>
  </si>
  <si>
    <t>witgoed, zwartgoed. alle elektrische apparaten
die alleen een stroomaansluiting nodig hebben</t>
  </si>
  <si>
    <t>aa9a6869-f2b2-469e-acbd-e3ce52f81b77</t>
  </si>
  <si>
    <t>SCA0353</t>
  </si>
  <si>
    <t>Audio Equipment</t>
  </si>
  <si>
    <t>speakers.</t>
  </si>
  <si>
    <t>926ff033-b794-4fdc-89f3-5430850d35f2</t>
  </si>
  <si>
    <t>SCA0354</t>
  </si>
  <si>
    <t>Sanitary Appliances</t>
  </si>
  <si>
    <t>accessoires natte ruimten (badkamer, douche,
toilet)</t>
  </si>
  <si>
    <t>dad04a65-5703-4789-96a6-567fe3bd3c29</t>
  </si>
  <si>
    <t>SCA0355</t>
  </si>
  <si>
    <t>Security Equipment</t>
  </si>
  <si>
    <t>niet-elektrische / niet-communicatie
veiligheidsapparatuur</t>
  </si>
  <si>
    <t>c2a5ae8c-6e50-440e-be24-58e8f1bffc3e</t>
  </si>
  <si>
    <t>SCA0356</t>
  </si>
  <si>
    <t>niet-elektrische / niet-communicatie
brandveiligheidsapparatuur</t>
  </si>
  <si>
    <t>5ad9659c-3c12-4e1b-bf08-1f1c62227269</t>
  </si>
  <si>
    <t>SCA0357</t>
  </si>
  <si>
    <t>Conveyor Equipment</t>
  </si>
  <si>
    <t>transportvoorzieningen t.b.v. goederen (zoals
lopende banden, productielijnen, etc.)</t>
  </si>
  <si>
    <t>66227d0d-ee68-44af-8177-2d6c09943d16</t>
  </si>
  <si>
    <t>SCA0358</t>
  </si>
  <si>
    <t>Transportation
Equipment</t>
  </si>
  <si>
    <t>transportvoorzieningen voor personen, liften,
roltrappen, loopbanden</t>
  </si>
  <si>
    <t>7be8897a-279f-4a19-af29-26481d2e452c</t>
  </si>
  <si>
    <t>SCA0359</t>
  </si>
  <si>
    <t>sprinklerkoppen en toebehoren</t>
  </si>
  <si>
    <t>42f32618-bbb2-4cfe-bdc6-12425b43cbd1</t>
  </si>
  <si>
    <t>SCA0360</t>
  </si>
  <si>
    <t>&lt;Above&gt; Up Arrows</t>
  </si>
  <si>
    <t>9915352a-34ac-4ad0-ab72-6d85625261a5</t>
  </si>
  <si>
    <t>SCA0361</t>
  </si>
  <si>
    <t>Down Arrows</t>
  </si>
  <si>
    <t>907417a7-4f62-4bc3-8074-46832af40561</t>
  </si>
  <si>
    <t>SCA0362</t>
  </si>
  <si>
    <t>DOWN Text</t>
  </si>
  <si>
    <t>8d4934b7-e2d9-4bb9-bd9a-8b05ad7901c8</t>
  </si>
  <si>
    <t>SCA0363</t>
  </si>
  <si>
    <t>Up Arrows</t>
  </si>
  <si>
    <t>6ca0fbc4-be80-43c1-be5d-7b1229ebacc9</t>
  </si>
  <si>
    <t>SCA0364</t>
  </si>
  <si>
    <t>UP Text</t>
  </si>
  <si>
    <t>87c2e288-5111-422f-91f3-c3a836a2f72d</t>
  </si>
  <si>
    <t>SCA0365</t>
  </si>
  <si>
    <t>&lt;Above&gt; Cut Marks</t>
  </si>
  <si>
    <t>a742b721-6117-40c8-ad6e-d77b200d5df2</t>
  </si>
  <si>
    <t>SCA0366</t>
  </si>
  <si>
    <t>&lt;Above&gt; Nosing Lines</t>
  </si>
  <si>
    <t>2edd83db-d0f5-4ca9-b500-587941e9a72d</t>
  </si>
  <si>
    <t>SCA0367</t>
  </si>
  <si>
    <t>&lt;Above&gt; Outlines</t>
  </si>
  <si>
    <t>a109d0b3-8c03-45b4-b745-1e35272dc2f4</t>
  </si>
  <si>
    <t>SCA0368</t>
  </si>
  <si>
    <t>&lt;Above&gt; Riser Lines</t>
  </si>
  <si>
    <t>361aa71d-d2e3-465c-b51b-7ee002cd55be</t>
  </si>
  <si>
    <t>SCA0369</t>
  </si>
  <si>
    <t>&lt;Above&gt; Supports</t>
  </si>
  <si>
    <t>1ee51af4-ad53-4cfc-9cf3-2e0ef20d8eb2</t>
  </si>
  <si>
    <t>SCA0370</t>
  </si>
  <si>
    <t>1be411af-d8ad-4e62-aa1c-a41eb0f30c2d</t>
  </si>
  <si>
    <t>SCA0371</t>
  </si>
  <si>
    <t>Cut Marks</t>
  </si>
  <si>
    <t>c0b17ba2-a3b8-4bd1-bcbd-f1083af634f5</t>
  </si>
  <si>
    <t>SCA0372</t>
  </si>
  <si>
    <t>Incomplete Stairs</t>
  </si>
  <si>
    <t>c6e3b380-5ca9-4532-9916-a7f1df73c981</t>
  </si>
  <si>
    <t>SCA0373</t>
  </si>
  <si>
    <t>Nosing Lines</t>
  </si>
  <si>
    <t>68d1d20c-49bb-4018-99e8-1051631639b3</t>
  </si>
  <si>
    <t>SCA0374</t>
  </si>
  <si>
    <t>Outlines</t>
  </si>
  <si>
    <t>145e14cd-e915-4d8f-9658-de3d76a6cc30</t>
  </si>
  <si>
    <t>SCA0375</t>
  </si>
  <si>
    <t>Riser Lines</t>
  </si>
  <si>
    <t>32d8c520-57f9-4846-992d-8233d609efd8</t>
  </si>
  <si>
    <t>SCA0376</t>
  </si>
  <si>
    <t>trapbomen</t>
  </si>
  <si>
    <t>283d37af-629d-462a-afa5-b2744b384967</t>
  </si>
  <si>
    <t>SCA0377</t>
  </si>
  <si>
    <t>treden en stootborden</t>
  </si>
  <si>
    <t>03a62f66-3966-4d9a-ad2f-ca92fa13d714</t>
  </si>
  <si>
    <t>SCA0378</t>
  </si>
  <si>
    <t>42f57659-cc51-43f6-b7a1-78980648bceb</t>
  </si>
  <si>
    <t>SCA0379</t>
  </si>
  <si>
    <t>e46a2157-0850-4349-a6ed-6a48a52f3dfa</t>
  </si>
  <si>
    <t>SCA0380</t>
  </si>
  <si>
    <t>Location Lines</t>
  </si>
  <si>
    <t>b2381e93-f2fe-4052-9e31-b677d9b87e39</t>
  </si>
  <si>
    <t>SCA0381</t>
  </si>
  <si>
    <t>constructieve kolommen</t>
  </si>
  <si>
    <t>ddfaa358-5713-45e7-8559-b4b6dce09ab9</t>
  </si>
  <si>
    <t>SCA0382</t>
  </si>
  <si>
    <t>Rigid Links</t>
  </si>
  <si>
    <t>9bbedd1e-c108-438a-8c9f-42cb43a9832a</t>
  </si>
  <si>
    <t>SCA0383</t>
  </si>
  <si>
    <t>Stick Symbols</t>
  </si>
  <si>
    <t>44aed370-ea3f-45ff-904a-fcbca8774b63</t>
  </si>
  <si>
    <t>SCA0384</t>
  </si>
  <si>
    <t>1e57f017-8814-4b80-aba0-ec0d3ac7347e</t>
  </si>
  <si>
    <t>SCA0385</t>
  </si>
  <si>
    <t>Anchors</t>
  </si>
  <si>
    <t>2cdd5e30-e065-4fbb-976b-34ac9f5565cb</t>
  </si>
  <si>
    <t>SCA0386</t>
  </si>
  <si>
    <t>Bolts</t>
  </si>
  <si>
    <t>47653521-8073-4b2d-af5b-ad98816a52d0</t>
  </si>
  <si>
    <t>SCA0387</t>
  </si>
  <si>
    <t>Holes</t>
  </si>
  <si>
    <t>5843b5bb-7d75-4f18-82d4-9bdd6b9bbc27</t>
  </si>
  <si>
    <t>SCA0388</t>
  </si>
  <si>
    <t>Modifiers</t>
  </si>
  <si>
    <t>93ef0d14-bb99-4b2e-8670-8628355f79fb</t>
  </si>
  <si>
    <t>SCA0389</t>
  </si>
  <si>
    <t>Others</t>
  </si>
  <si>
    <t>358c6721-921c-4355-9397-0df322259879</t>
  </si>
  <si>
    <t>SCA0390</t>
  </si>
  <si>
    <t>Plates</t>
  </si>
  <si>
    <t>cc6d82ed-3e11-451e-9f42-99495ab41b97</t>
  </si>
  <si>
    <t>SCA0391</t>
  </si>
  <si>
    <t>0bd46681-9219-4eeb-a3ea-166e535ff99f</t>
  </si>
  <si>
    <t>SCA0392</t>
  </si>
  <si>
    <t>85be7691-ce1b-413e-b0e0-f875a7e4d7cb</t>
  </si>
  <si>
    <t>SCA0393</t>
  </si>
  <si>
    <t>Shear Studs</t>
  </si>
  <si>
    <t>56e713a2-4a53-4635-b5fa-4d349c6cbc49</t>
  </si>
  <si>
    <t>SCA0394</t>
  </si>
  <si>
    <t>528fdad2-f84a-44c4-9cd1-a30661e7929f</t>
  </si>
  <si>
    <t>SCA0395</t>
  </si>
  <si>
    <t>Welds</t>
  </si>
  <si>
    <t>3ec75c1a-12f1-46c1-aebe-d8cdf36be303</t>
  </si>
  <si>
    <t>SCA0396</t>
  </si>
  <si>
    <t>89daed81-69bd-42bb-b8d5-6d36f4f10104</t>
  </si>
  <si>
    <t>SCA0397</t>
  </si>
  <si>
    <t>fff92952-b717-4a31-bdf3-28c41f86a050</t>
  </si>
  <si>
    <t>SCA0398</t>
  </si>
  <si>
    <t>Fabric Wire</t>
  </si>
  <si>
    <t>5c73a85e-10f9-41a1-8920-06ad05c08f35</t>
  </si>
  <si>
    <t>SCA0399</t>
  </si>
  <si>
    <t>54fb3c9c-77bb-4252-9024-03933c5edf69</t>
  </si>
  <si>
    <t>SCA0400</t>
  </si>
  <si>
    <t>Foundations</t>
  </si>
  <si>
    <t>constructieve funderingen</t>
  </si>
  <si>
    <t>89206de7-b29f-4bdb-9402-6e755d88ac01</t>
  </si>
  <si>
    <t>SCA0401</t>
  </si>
  <si>
    <t>e6085a08-a8f7-4e4f-b325-8df1f8ada3e4</t>
  </si>
  <si>
    <t>SCA0402</t>
  </si>
  <si>
    <t>Chord</t>
  </si>
  <si>
    <t>a9e36af0-162b-4027-beff-1cf596eb5df1</t>
  </si>
  <si>
    <t>SCA0403</t>
  </si>
  <si>
    <t>Girder</t>
  </si>
  <si>
    <t>a2ac6d42-878f-47e9-87af-2c6c575a11fd</t>
  </si>
  <si>
    <t>SCA0404</t>
  </si>
  <si>
    <t>Horizontal Bracing</t>
  </si>
  <si>
    <t>c5ffeadb-f6fa-4322-889d-5ed2b9decbb1</t>
  </si>
  <si>
    <t>SCA0405</t>
  </si>
  <si>
    <t>Joist</t>
  </si>
  <si>
    <t>34b7f548-9a2e-4479-b259-45ebc9975da2</t>
  </si>
  <si>
    <t>SCA0406</t>
  </si>
  <si>
    <t>Kicker Bracing</t>
  </si>
  <si>
    <t>9c22f051-dfd3-4ca9-9fd7-f92fc80ba66c</t>
  </si>
  <si>
    <t>SCA0407</t>
  </si>
  <si>
    <t>0025cf3f-1665-4a1d-890a-5c36a327a5f5</t>
  </si>
  <si>
    <t>SCA0408</t>
  </si>
  <si>
    <t>Other</t>
  </si>
  <si>
    <t>22a86eff-c65e-4dbd-8150-064ca9c731aa</t>
  </si>
  <si>
    <t>SCA0409</t>
  </si>
  <si>
    <t>Purlin</t>
  </si>
  <si>
    <t>715a7780-4a2e-438a-b57b-ad961efcb840</t>
  </si>
  <si>
    <t>SCA0410</t>
  </si>
  <si>
    <t>895a4c0f-efb6-4b22-bdcb-dd0b96a346be</t>
  </si>
  <si>
    <t>SCA0411</t>
  </si>
  <si>
    <t>Vertical Bracing</t>
  </si>
  <si>
    <t>9fa6dd99-0df5-48df-9283-d52a5686df3e</t>
  </si>
  <si>
    <t>SCA0412</t>
  </si>
  <si>
    <t>Web</t>
  </si>
  <si>
    <t>d0b5f3c8-3eca-4cd9-8001-40ed55e24630</t>
  </si>
  <si>
    <t>SCA0413</t>
  </si>
  <si>
    <t>niet anders benoemde constructieve ligger</t>
  </si>
  <si>
    <t>58d27455-903b-405f-bd07-e641d2c65a87</t>
  </si>
  <si>
    <t>SCA0414</t>
  </si>
  <si>
    <t>platen en schotten</t>
  </si>
  <si>
    <t>dfeab53a-1198-412c-a71d-cdc30d38d179</t>
  </si>
  <si>
    <t>SCA0415</t>
  </si>
  <si>
    <t>d853ac73-375d-4a74-98fa-8e9c2ffec8cc</t>
  </si>
  <si>
    <t>SCA0416</t>
  </si>
  <si>
    <t>cbcebf6c-156f-472b-9496-0377aa311842</t>
  </si>
  <si>
    <t>SCA0417</t>
  </si>
  <si>
    <t>b4ab8533-9b06-4553-b6fc-1f381db3dd48</t>
  </si>
  <si>
    <t>SCA0418</t>
  </si>
  <si>
    <t>5e7db8a0-f89a-44c3-95e0-319be188c884</t>
  </si>
  <si>
    <t>SCA0419</t>
  </si>
  <si>
    <t>Stiffener</t>
  </si>
  <si>
    <t>verstijvingselementen</t>
  </si>
  <si>
    <t>7ce9363d-f4f5-4fca-9cf5-21ba72fdfc12</t>
  </si>
  <si>
    <t>SCA0420</t>
  </si>
  <si>
    <t>98f01d5c-4353-44c4-a208-a0735efb115a</t>
  </si>
  <si>
    <t>SCA0421</t>
  </si>
  <si>
    <t>Tendon</t>
  </si>
  <si>
    <t>constructieve (trek)kabels</t>
  </si>
  <si>
    <t>9ab04672-ec50-4f69-9e39-24a0afb3c478</t>
  </si>
  <si>
    <t>SCA0422</t>
  </si>
  <si>
    <t>94a135f4-e8ae-405c-b4e1-b37296a7d228</t>
  </si>
  <si>
    <t>SCA0423</t>
  </si>
  <si>
    <t>spanten</t>
  </si>
  <si>
    <t>69b3a627-3198-42d7-b335-1fa30aed380a</t>
  </si>
  <si>
    <t>SCA0424</t>
  </si>
  <si>
    <t>interface apparatuur (apparatuur waarmee
interactie plaatsvindt) t.b.v. telefonie</t>
  </si>
  <si>
    <t>faa9f9f0-0ffc-40cf-8e98-021756770bb0</t>
  </si>
  <si>
    <t>SCA0425</t>
  </si>
  <si>
    <t>9bd656b0-0b56-40b5-beea-2ac1c478ce19</t>
  </si>
  <si>
    <t>SCA0426</t>
  </si>
  <si>
    <t>Scaffolding</t>
  </si>
  <si>
    <t>steigerwerk</t>
  </si>
  <si>
    <t>ffe932c4-1e36-4cc9-97bf-f58266e01077</t>
  </si>
  <si>
    <t>SCA0427</t>
  </si>
  <si>
    <t>overige tijdelijke constructies</t>
  </si>
  <si>
    <t>b6bc3bbe-e1a7-4452-8643-63df220122d4</t>
  </si>
  <si>
    <t>SCA0428</t>
  </si>
  <si>
    <t>8dcce993-e7b5-4118-b511-e796c482bd13</t>
  </si>
  <si>
    <t>SCA0429</t>
  </si>
  <si>
    <t>Boundary Point</t>
  </si>
  <si>
    <t>f5b7ec5a-0585-4d06-b8ce-24ca2d24bc3c</t>
  </si>
  <si>
    <t>SCA0430</t>
  </si>
  <si>
    <t>Interior Point</t>
  </si>
  <si>
    <t>24dc453a-87d5-455e-bb4c-19447b171fa1</t>
  </si>
  <si>
    <t>SCA0431</t>
  </si>
  <si>
    <t>Primary Contours</t>
  </si>
  <si>
    <t>7470b4d5-2642-4022-b8b0-a0d749df84e1</t>
  </si>
  <si>
    <t>SCA0432</t>
  </si>
  <si>
    <t>Secondary Contours</t>
  </si>
  <si>
    <t>35a13837-c3ac-47b2-b97f-df000ecc2cfe</t>
  </si>
  <si>
    <t>SCA0433</t>
  </si>
  <si>
    <t>Triangulation Edges</t>
  </si>
  <si>
    <t>1555f73c-6afb-4872-ba88-dc94f9af975c</t>
  </si>
  <si>
    <t>SCA0434</t>
  </si>
  <si>
    <t>98729e01-9b80-4aea-ae3a-c6874cbbe958</t>
  </si>
  <si>
    <t>SCA0435</t>
  </si>
  <si>
    <t>f9104952-5a4b-4869-bf1f-ee8955f4cccb</t>
  </si>
  <si>
    <t>SCA0436</t>
  </si>
  <si>
    <t>521f296d-0c53-420e-9b8f-5cb0a2d92b61</t>
  </si>
  <si>
    <t>SCA0437</t>
  </si>
  <si>
    <t>64b4f2ea-022f-407c-bd33-73036efda1d2</t>
  </si>
  <si>
    <t>SCA0438</t>
  </si>
  <si>
    <t>dd97b375-faa7-44b4-b8d9-1ef69880d727</t>
  </si>
  <si>
    <t>SCA0439</t>
  </si>
  <si>
    <t>cf2d5d1f-7b95-4bb6-ba31-14e21e013d70</t>
  </si>
  <si>
    <t>SCA0440</t>
  </si>
  <si>
    <t>faad1f09-d4a9-4da1-882b-d4e1fd497329</t>
  </si>
  <si>
    <t>SCA0441</t>
  </si>
  <si>
    <t>b2c3c08c-fcec-4407-b56b-80232c46713f</t>
  </si>
  <si>
    <t>SCA0442</t>
  </si>
  <si>
    <t>a1aef0f6-0a57-4000-9dbb-4a99a1ff3426</t>
  </si>
  <si>
    <t>SCA0443</t>
  </si>
  <si>
    <t>a6f48b80-36b1-4bcd-8a5b-53266ca31842</t>
  </si>
  <si>
    <t>SCA0444</t>
  </si>
  <si>
    <t>5bc99d2d-92ff-4648-8b8f-401c0a36cef5</t>
  </si>
  <si>
    <t>SCA0445</t>
  </si>
  <si>
    <t>2248e075-f003-41e9-bcb5-03c74a0df5ad</t>
  </si>
  <si>
    <t>SCA0446</t>
  </si>
  <si>
    <t>d1331e58-0c5a-437a-9408-b39c932b3409</t>
  </si>
  <si>
    <t>SCA0447</t>
  </si>
  <si>
    <t>978cb75e-8d86-481f-9823-05c24cdeba52</t>
  </si>
  <si>
    <t>SCA0448</t>
  </si>
  <si>
    <t>c01f4979-f1a4-4213-92a5-7131aa0cd673</t>
  </si>
  <si>
    <t>SCA0449</t>
  </si>
  <si>
    <t>Circulation</t>
  </si>
  <si>
    <t>verticale circulatie</t>
  </si>
  <si>
    <t>91f0719a-3c68-4ba9-bd78-92a70cccfd86</t>
  </si>
  <si>
    <t>SCA0450</t>
  </si>
  <si>
    <t>8e91441c-6d2d-4864-9bb5-42bee8c79307</t>
  </si>
  <si>
    <t>SCA0451</t>
  </si>
  <si>
    <t>Vibration Dampers</t>
  </si>
  <si>
    <t>39f43f9c-ce01-466e-92ec-a8d8fcc3d9e5</t>
  </si>
  <si>
    <t>SCA0452</t>
  </si>
  <si>
    <t>Vibration Isolators</t>
  </si>
  <si>
    <t>60fd69f4-ddee-4abc-8a2d-b62fb7fbe121</t>
  </si>
  <si>
    <t>SCA0453</t>
  </si>
  <si>
    <t>915ad390-b67a-4536-9195-4e46124963cd</t>
  </si>
  <si>
    <t>SCA0454</t>
  </si>
  <si>
    <t>d429ecac-258c-456e-8a46-2855ae983a41</t>
  </si>
  <si>
    <t>SCA0455</t>
  </si>
  <si>
    <t>Curtain Wall Grids</t>
  </si>
  <si>
    <t>683ae4bd-7c21-4807-ad01-cda93c8eabf3</t>
  </si>
  <si>
    <t>SCA0456</t>
  </si>
  <si>
    <t>c89ec8bf-1b8a-4bfc-9a15-f829be983e41</t>
  </si>
  <si>
    <t>SCA0457</t>
  </si>
  <si>
    <t>e174d706-3844-4034-a8c4-6c485860f640</t>
  </si>
  <si>
    <t>SCA0458</t>
  </si>
  <si>
    <t>e3fa6a2b-4132-4971-b64e-0c27dca9ec3f</t>
  </si>
  <si>
    <t>SCA0459</t>
  </si>
  <si>
    <t>86541d40-0e4c-4080-abc9-a298d06a33aa</t>
  </si>
  <si>
    <t>SCA0460</t>
  </si>
  <si>
    <t>Non-Core Layers</t>
  </si>
  <si>
    <t>2bed73b0-ea1f-403b-b69d-8dcaabd3bce7</t>
  </si>
  <si>
    <t>SCA0461</t>
  </si>
  <si>
    <t>Reveals</t>
  </si>
  <si>
    <t>57297c10-aff2-40da-b981-b19ba394b8de</t>
  </si>
  <si>
    <t>SCA0462</t>
  </si>
  <si>
    <t>0e507b91-b55d-4ae0-acdc-251580100ef1</t>
  </si>
  <si>
    <t>SCA0463</t>
  </si>
  <si>
    <t>c9e898ac-0040-478b-9a0f-253024f5781b</t>
  </si>
  <si>
    <t>SCA0464</t>
  </si>
  <si>
    <t>43e8e4a0-42e8-4577-94f2-5ce0b4bc18c5</t>
  </si>
  <si>
    <t>SCA0465</t>
  </si>
  <si>
    <t>3d2b83f4-190b-4441-a9d1-ea73c4e0c24c</t>
  </si>
  <si>
    <t>SCA0466</t>
  </si>
  <si>
    <t>d115050f-0b1f-4033-90df-ff568e408ad4</t>
  </si>
  <si>
    <t>SCA0467</t>
  </si>
  <si>
    <t>Wall Sweeps</t>
  </si>
  <si>
    <t>7ad68270-728f-4c7a-89b5-79cdbee9496b</t>
  </si>
  <si>
    <t>SCA0468</t>
  </si>
  <si>
    <t>9dc67055-01bc-4edb-a33c-61a7f85139da</t>
  </si>
  <si>
    <t>SCA0469</t>
  </si>
  <si>
    <t>d59b5f67-4e94-437a-a26e-f7709846acc0</t>
  </si>
  <si>
    <t>SCA0470</t>
  </si>
  <si>
    <t>glazen paneelvulling</t>
  </si>
  <si>
    <t>5b29a0ff-8215-4c99-b258-ae0919f395e9</t>
  </si>
  <si>
    <t>SCA0471</t>
  </si>
  <si>
    <t>319ab0da-fa31-49ec-9021-50cbc6859074</t>
  </si>
  <si>
    <t>SCA0472</t>
  </si>
  <si>
    <t>Sill/Head</t>
  </si>
  <si>
    <t>bovendorpel</t>
  </si>
  <si>
    <t>9a943cb3-6ba2-4f62-9741-291cfe7596ae</t>
  </si>
  <si>
    <t>SCA0473</t>
  </si>
  <si>
    <t>0f5b41cc-44be-4684-aabb-b4b96433ca2c</t>
  </si>
  <si>
    <t>SCA0474</t>
  </si>
  <si>
    <t>draairichting, aanzicht buitenzijde</t>
  </si>
  <si>
    <t>b07ff072-3025-4900-8e44-19e68f5b8730</t>
  </si>
  <si>
    <t>SCA0475</t>
  </si>
  <si>
    <t>draairichting, aanzicht binnenzijde</t>
  </si>
  <si>
    <t>b24f0858-8000-4d5b-a587-5687f4961a8e</t>
  </si>
  <si>
    <t>SCA0476</t>
  </si>
  <si>
    <t>draairichting, plattegrond</t>
  </si>
  <si>
    <t>a78337f6-c9d8-4a94-9e56-fa5ac90e7802</t>
  </si>
  <si>
    <t>SCA0477</t>
  </si>
  <si>
    <t>Home Run Arrows</t>
  </si>
  <si>
    <t>ae7d533f-6784-4af6-997f-047e6ba7e540</t>
  </si>
  <si>
    <t>SCA0478</t>
  </si>
  <si>
    <t>Wire Tick Marks</t>
  </si>
  <si>
    <t>bf1099c6-2a13-4867-b98b-844bce75512b</t>
  </si>
  <si>
    <t>SCA0479</t>
  </si>
  <si>
    <t>Revit keyboard Shortcuts</t>
  </si>
  <si>
    <t>Create</t>
  </si>
  <si>
    <t>View &amp; Visibility</t>
  </si>
  <si>
    <t>Aligned dimension</t>
  </si>
  <si>
    <t>Turn override Off</t>
  </si>
  <si>
    <t>Find &amp; Replace</t>
  </si>
  <si>
    <t xml:space="preserve">TL </t>
  </si>
  <si>
    <t>Thin Lines</t>
  </si>
  <si>
    <t>GP</t>
  </si>
  <si>
    <t>Model Group</t>
  </si>
  <si>
    <t>VG of VV</t>
  </si>
  <si>
    <t>Visibility/Graphics</t>
  </si>
  <si>
    <t>TG</t>
  </si>
  <si>
    <t>Tag by Category</t>
  </si>
  <si>
    <t>CX</t>
  </si>
  <si>
    <t>Reveal Constrains</t>
  </si>
  <si>
    <t>Detail Line</t>
  </si>
  <si>
    <t>HC</t>
  </si>
  <si>
    <t>Hide Category</t>
  </si>
  <si>
    <t>Model line</t>
  </si>
  <si>
    <t>HH</t>
  </si>
  <si>
    <t>Hide Element</t>
  </si>
  <si>
    <t>Modify</t>
  </si>
  <si>
    <t>HI</t>
  </si>
  <si>
    <t>Isolate Element</t>
  </si>
  <si>
    <t>Reference Plane</t>
  </si>
  <si>
    <t>HR</t>
  </si>
  <si>
    <t>Remove Temporary Hide/isolate</t>
  </si>
  <si>
    <t>IC</t>
  </si>
  <si>
    <t>Isolate Category</t>
  </si>
  <si>
    <t>Align</t>
  </si>
  <si>
    <t>RH</t>
  </si>
  <si>
    <t>Reveal Hidden Elements</t>
  </si>
  <si>
    <t>CC</t>
  </si>
  <si>
    <t>Copy</t>
  </si>
  <si>
    <t xml:space="preserve">SD </t>
  </si>
  <si>
    <t>Shade with Edges</t>
  </si>
  <si>
    <t>Create simulair</t>
  </si>
  <si>
    <t>WireFrame</t>
  </si>
  <si>
    <t>Delete</t>
  </si>
  <si>
    <t>Snaps</t>
  </si>
  <si>
    <t>DM</t>
  </si>
  <si>
    <t>Mirror - Draw axis</t>
  </si>
  <si>
    <t>SC</t>
  </si>
  <si>
    <t>Snap Centers</t>
  </si>
  <si>
    <t>MM</t>
  </si>
  <si>
    <t>Mirror - Pick axis</t>
  </si>
  <si>
    <t>Snap Endpoint</t>
  </si>
  <si>
    <t>Match Properties</t>
  </si>
  <si>
    <t>Snap Intersection</t>
  </si>
  <si>
    <t>MV</t>
  </si>
  <si>
    <t>Move</t>
  </si>
  <si>
    <t>Snap Midpoint</t>
  </si>
  <si>
    <t>OF</t>
  </si>
  <si>
    <t>Offset</t>
  </si>
  <si>
    <t xml:space="preserve">SO </t>
  </si>
  <si>
    <t>Snaps Off</t>
  </si>
  <si>
    <t>PN</t>
  </si>
  <si>
    <t>PIN</t>
  </si>
  <si>
    <t xml:space="preserve">SP </t>
  </si>
  <si>
    <t>Snap Perpendicular</t>
  </si>
  <si>
    <t>PP of VP</t>
  </si>
  <si>
    <t>Properties</t>
  </si>
  <si>
    <t>SQ</t>
  </si>
  <si>
    <t>Snap to Remote Objects</t>
  </si>
  <si>
    <t>Rotate</t>
  </si>
  <si>
    <t>Snap tangents</t>
  </si>
  <si>
    <t>Split Element</t>
  </si>
  <si>
    <t>SW</t>
  </si>
  <si>
    <t>Work Plane Grid</t>
  </si>
  <si>
    <t>Trim/Extend</t>
  </si>
  <si>
    <t>SX</t>
  </si>
  <si>
    <t>Snaps to Points</t>
  </si>
  <si>
    <t xml:space="preserve">UP </t>
  </si>
  <si>
    <t>Unpin</t>
  </si>
  <si>
    <t>Architecture</t>
  </si>
  <si>
    <t>Zoom &amp; Navigation</t>
  </si>
  <si>
    <t>DR</t>
  </si>
  <si>
    <t>Door</t>
  </si>
  <si>
    <t>VH</t>
  </si>
  <si>
    <t>Hide in View</t>
  </si>
  <si>
    <t>WN</t>
  </si>
  <si>
    <t>Window</t>
  </si>
  <si>
    <t>ZA</t>
  </si>
  <si>
    <t>Zoom All</t>
  </si>
  <si>
    <t>Wall</t>
  </si>
  <si>
    <t>ZE</t>
  </si>
  <si>
    <t>Zoom to Fit</t>
  </si>
  <si>
    <t>RM</t>
  </si>
  <si>
    <t>Room</t>
  </si>
  <si>
    <t>ZO</t>
  </si>
  <si>
    <t>Zoom Out</t>
  </si>
  <si>
    <t>RT</t>
  </si>
  <si>
    <t>Tag Room</t>
  </si>
  <si>
    <t>ZP</t>
  </si>
  <si>
    <t>Zoom Previous</t>
  </si>
  <si>
    <t>GR</t>
  </si>
  <si>
    <t>Grid</t>
  </si>
  <si>
    <t>ZR of ZZ</t>
  </si>
  <si>
    <t>Zoom in Region</t>
  </si>
  <si>
    <t>CM</t>
  </si>
  <si>
    <t>Place a Component</t>
  </si>
  <si>
    <t>WorkPlane 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</si>
</sst>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0"/>
      <color theme="1"/>
      <name val="Arial"/>
      <family val="2"/>
    </font>
    <font>
      <b/>
      <sz val="10"/>
      <color theme="1"/>
      <name val="Arial"/>
      <family val="2"/>
    </font>
    <font>
      <b/>
      <sz val="10"/>
      <color rgb="FFFFFFFF"/>
      <name val="Arial"/>
      <family val="2"/>
    </font>
    <font>
      <sz val="11"/>
      <color rgb="FF000000"/>
      <name val="Arial"/>
      <family val="2"/>
    </font>
    <font>
      <u/>
      <sz val="11"/>
      <color theme="10"/>
      <name val="Calibri"/>
      <family val="2"/>
      <scheme val="minor"/>
    </font>
    <font>
      <sz val="11"/>
      <color theme="0"/>
      <name val="Calibri"/>
      <family val="2"/>
      <scheme val="minor"/>
    </font>
    <font>
      <b/>
      <sz val="12"/>
      <color theme="0"/>
      <name val="Calibri"/>
      <family val="2"/>
      <scheme val="minor"/>
    </font>
    <font>
      <b/>
      <sz val="12"/>
      <color rgb="FF000000"/>
      <name val="Calibri"/>
      <family val="2"/>
    </font>
    <font>
      <sz val="12"/>
      <color theme="1"/>
      <name val="Calibri"/>
      <family val="2"/>
      <scheme val="minor"/>
    </font>
    <font>
      <b/>
      <sz val="20"/>
      <color theme="0"/>
      <name val="Calibri"/>
      <family val="2"/>
      <scheme val="minor"/>
    </font>
    <font>
      <sz val="10"/>
      <color rgb="FF000000"/>
      <name val="Times New Roman"/>
      <family val="1"/>
    </font>
    <font>
      <sz val="9"/>
      <color theme="1"/>
      <name val="Arial"/>
      <family val="2"/>
    </font>
    <font>
      <sz val="11"/>
      <color theme="1"/>
      <name val="Calibri"/>
      <family val="2"/>
      <scheme val="minor"/>
    </font>
    <font>
      <b/>
      <sz val="11"/>
      <color rgb="FFFF0000"/>
      <name val="Calibri"/>
      <family val="2"/>
      <scheme val="minor"/>
    </font>
    <font>
      <b/>
      <sz val="9"/>
      <color indexed="8"/>
      <name val="Arial"/>
      <family val="2"/>
    </font>
    <font>
      <sz val="1"/>
      <color theme="0"/>
      <name val="Calibri"/>
      <family val="2"/>
      <scheme val="minor"/>
    </font>
  </fonts>
  <fills count="9">
    <fill>
      <patternFill patternType="none"/>
    </fill>
    <fill>
      <patternFill patternType="gray125"/>
    </fill>
    <fill>
      <patternFill patternType="solid">
        <fgColor rgb="FF089AA9"/>
        <bgColor indexed="64"/>
      </patternFill>
    </fill>
    <fill>
      <patternFill patternType="solid">
        <fgColor rgb="FF236DAC"/>
        <bgColor indexed="64"/>
      </patternFill>
    </fill>
    <fill>
      <patternFill patternType="solid">
        <fgColor theme="4" tint="0.39997558519241921"/>
        <bgColor indexed="65"/>
      </patternFill>
    </fill>
    <fill>
      <patternFill patternType="solid">
        <fgColor theme="4"/>
        <bgColor theme="4"/>
      </patternFill>
    </fill>
    <fill>
      <patternFill patternType="solid">
        <fgColor rgb="FFBDD8E9"/>
        <bgColor indexed="64"/>
      </patternFill>
    </fill>
    <fill>
      <patternFill patternType="solid">
        <fgColor theme="5" tint="0.59999389629810485"/>
        <bgColor indexed="64"/>
      </patternFill>
    </fill>
    <fill>
      <patternFill patternType="solid">
        <fgColor theme="4" tint="0.79998168889431442"/>
        <bgColor theme="4" tint="0.79998168889431442"/>
      </patternFill>
    </fill>
  </fills>
  <borders count="65">
    <border>
      <left/>
      <right/>
      <top/>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thin">
        <color indexed="64"/>
      </left>
      <right/>
      <top style="medium">
        <color indexed="64"/>
      </top>
      <bottom style="thin">
        <color indexed="64"/>
      </bottom>
      <diagonal/>
    </border>
    <border>
      <left style="thin">
        <color auto="1"/>
      </left>
      <right/>
      <top style="thin">
        <color auto="1"/>
      </top>
      <bottom style="thin">
        <color auto="1"/>
      </bottom>
      <diagonal/>
    </border>
    <border>
      <left style="thin">
        <color indexed="64"/>
      </left>
      <right/>
      <top style="thin">
        <color indexed="64"/>
      </top>
      <bottom style="medium">
        <color indexed="64"/>
      </bottom>
      <diagonal/>
    </border>
    <border>
      <left/>
      <right/>
      <top style="medium">
        <color auto="1"/>
      </top>
      <bottom style="medium">
        <color auto="1"/>
      </bottom>
      <diagonal/>
    </border>
    <border>
      <left/>
      <right style="medium">
        <color indexed="64"/>
      </right>
      <top style="thin">
        <color auto="1"/>
      </top>
      <bottom style="thin">
        <color indexed="64"/>
      </bottom>
      <diagonal/>
    </border>
    <border>
      <left style="medium">
        <color indexed="64"/>
      </left>
      <right/>
      <top style="thin">
        <color auto="1"/>
      </top>
      <bottom style="thin">
        <color indexed="64"/>
      </bottom>
      <diagonal/>
    </border>
    <border>
      <left/>
      <right style="thin">
        <color auto="1"/>
      </right>
      <top style="thin">
        <color auto="1"/>
      </top>
      <bottom style="thin">
        <color indexed="64"/>
      </bottom>
      <diagonal/>
    </border>
    <border>
      <left/>
      <right/>
      <top style="medium">
        <color auto="1"/>
      </top>
      <bottom/>
      <diagonal/>
    </border>
    <border>
      <left style="thin">
        <color auto="1"/>
      </left>
      <right style="thin">
        <color auto="1"/>
      </right>
      <top/>
      <bottom style="thin">
        <color auto="1"/>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auto="1"/>
      </left>
      <right style="thin">
        <color auto="1"/>
      </right>
      <top style="thin">
        <color auto="1"/>
      </top>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auto="1"/>
      </top>
      <bottom style="medium">
        <color auto="1"/>
      </bottom>
      <diagonal/>
    </border>
    <border>
      <left style="thin">
        <color indexed="64"/>
      </left>
      <right style="thin">
        <color indexed="64"/>
      </right>
      <top/>
      <bottom/>
      <diagonal/>
    </border>
    <border>
      <left style="thin">
        <color indexed="64"/>
      </left>
      <right style="medium">
        <color indexed="64"/>
      </right>
      <top/>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auto="1"/>
      </top>
      <bottom/>
      <diagonal/>
    </border>
    <border>
      <left/>
      <right style="medium">
        <color indexed="64"/>
      </right>
      <top style="medium">
        <color auto="1"/>
      </top>
      <bottom/>
      <diagonal/>
    </border>
    <border>
      <left style="thin">
        <color indexed="64"/>
      </left>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auto="1"/>
      </left>
      <right style="thin">
        <color auto="1"/>
      </right>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right style="medium">
        <color rgb="FFB4C6E7"/>
      </right>
      <top/>
      <bottom style="medium">
        <color rgb="FFB4C6E7"/>
      </bottom>
      <diagonal/>
    </border>
    <border>
      <left/>
      <right/>
      <top/>
      <bottom style="medium">
        <color rgb="FFB4C6E7"/>
      </bottom>
      <diagonal/>
    </border>
    <border>
      <left/>
      <right style="medium">
        <color rgb="FFB4C6E7"/>
      </right>
      <top/>
      <bottom style="thick">
        <color rgb="FF8EAADB"/>
      </bottom>
      <diagonal/>
    </border>
    <border>
      <left/>
      <right/>
      <top/>
      <bottom style="thick">
        <color rgb="FF8EAADB"/>
      </bottom>
      <diagonal/>
    </border>
    <border>
      <left/>
      <right style="medium">
        <color rgb="FFB4C6E7"/>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5">
    <xf numFmtId="0" fontId="0" fillId="0" borderId="0"/>
    <xf numFmtId="0" fontId="8" fillId="0" borderId="0" applyNumberFormat="0" applyFill="0" applyBorder="0" applyAlignment="0" applyProtection="0"/>
    <xf numFmtId="0" fontId="13" fillId="3" borderId="0" applyNumberFormat="0" applyBorder="0" applyAlignment="0" applyProtection="0"/>
    <xf numFmtId="0" fontId="10" fillId="2" borderId="0" applyNumberFormat="0" applyBorder="0" applyAlignment="0" applyProtection="0"/>
    <xf numFmtId="0" fontId="16" fillId="4" borderId="0" applyNumberFormat="0" applyBorder="0" applyAlignment="0" applyProtection="0"/>
  </cellStyleXfs>
  <cellXfs count="192">
    <xf numFmtId="0" fontId="0" fillId="0" borderId="0" xfId="0"/>
    <xf numFmtId="0" fontId="0" fillId="0" borderId="1" xfId="0" applyBorder="1"/>
    <xf numFmtId="0" fontId="0" fillId="0" borderId="0" xfId="0" applyAlignment="1">
      <alignment wrapText="1"/>
    </xf>
    <xf numFmtId="49"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49" fontId="3" fillId="0" borderId="0" xfId="0" applyNumberFormat="1" applyFont="1"/>
    <xf numFmtId="0" fontId="3" fillId="0" borderId="0" xfId="0" applyFont="1"/>
    <xf numFmtId="0" fontId="8" fillId="0" borderId="1" xfId="1" applyBorder="1"/>
    <xf numFmtId="0" fontId="8" fillId="0" borderId="0" xfId="1"/>
    <xf numFmtId="0" fontId="0" fillId="0" borderId="14" xfId="0" applyBorder="1" applyAlignment="1">
      <alignment horizontal="left"/>
    </xf>
    <xf numFmtId="0" fontId="0" fillId="0" borderId="1" xfId="0" applyBorder="1" applyAlignment="1">
      <alignment horizontal="left"/>
    </xf>
    <xf numFmtId="0" fontId="0" fillId="0" borderId="13" xfId="0" applyBorder="1" applyAlignment="1">
      <alignment horizontal="left"/>
    </xf>
    <xf numFmtId="0" fontId="0" fillId="0" borderId="12" xfId="0" applyBorder="1" applyAlignment="1">
      <alignment horizontal="left"/>
    </xf>
    <xf numFmtId="0" fontId="0" fillId="0" borderId="11" xfId="0" applyBorder="1" applyAlignment="1">
      <alignment horizontal="left"/>
    </xf>
    <xf numFmtId="0" fontId="0" fillId="0" borderId="10" xfId="0" applyBorder="1" applyAlignment="1">
      <alignment horizontal="left"/>
    </xf>
    <xf numFmtId="0" fontId="0" fillId="0" borderId="0" xfId="0" applyAlignment="1">
      <alignment horizontal="left"/>
    </xf>
    <xf numFmtId="0" fontId="0" fillId="0" borderId="17" xfId="0" applyBorder="1" applyAlignment="1">
      <alignment horizontal="left"/>
    </xf>
    <xf numFmtId="0" fontId="0" fillId="0" borderId="16" xfId="0" applyBorder="1" applyAlignment="1">
      <alignment horizontal="left"/>
    </xf>
    <xf numFmtId="0" fontId="0" fillId="0" borderId="15"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0" fillId="0" borderId="21" xfId="0" applyBorder="1" applyAlignment="1">
      <alignment horizontal="left"/>
    </xf>
    <xf numFmtId="0" fontId="9" fillId="0" borderId="29" xfId="0" applyFont="1" applyBorder="1"/>
    <xf numFmtId="0" fontId="9" fillId="0" borderId="4" xfId="0" applyFont="1" applyBorder="1"/>
    <xf numFmtId="0" fontId="11" fillId="0" borderId="14" xfId="0" applyFont="1" applyBorder="1" applyAlignment="1">
      <alignment vertical="center"/>
    </xf>
    <xf numFmtId="0" fontId="11" fillId="0" borderId="1" xfId="0" applyFont="1" applyBorder="1" applyAlignment="1">
      <alignment vertical="center"/>
    </xf>
    <xf numFmtId="0" fontId="11" fillId="0" borderId="12" xfId="0" applyFont="1" applyBorder="1" applyAlignment="1">
      <alignment vertical="center"/>
    </xf>
    <xf numFmtId="0" fontId="2" fillId="0" borderId="1" xfId="0" applyFont="1" applyBorder="1"/>
    <xf numFmtId="0" fontId="2" fillId="0" borderId="11" xfId="0" applyFont="1" applyBorder="1"/>
    <xf numFmtId="0" fontId="12" fillId="0" borderId="1" xfId="0" applyFont="1" applyBorder="1"/>
    <xf numFmtId="0" fontId="12" fillId="0" borderId="13" xfId="0" applyFont="1" applyBorder="1"/>
    <xf numFmtId="0" fontId="12" fillId="0" borderId="11" xfId="0" applyFont="1" applyBorder="1"/>
    <xf numFmtId="0" fontId="12" fillId="0" borderId="10" xfId="0" applyFont="1" applyBorder="1"/>
    <xf numFmtId="0" fontId="11" fillId="0" borderId="32" xfId="0" applyFont="1" applyBorder="1" applyAlignment="1">
      <alignment vertical="center"/>
    </xf>
    <xf numFmtId="0" fontId="12" fillId="0" borderId="30" xfId="0" applyFont="1" applyBorder="1"/>
    <xf numFmtId="0" fontId="11" fillId="0" borderId="30" xfId="0" applyFont="1" applyBorder="1" applyAlignment="1">
      <alignment vertical="center"/>
    </xf>
    <xf numFmtId="0" fontId="12" fillId="0" borderId="31" xfId="0" applyFont="1" applyBorder="1"/>
    <xf numFmtId="0" fontId="0" fillId="0" borderId="36" xfId="0" applyBorder="1" applyAlignment="1">
      <alignment horizontal="left"/>
    </xf>
    <xf numFmtId="49" fontId="0" fillId="0" borderId="30" xfId="0" applyNumberFormat="1" applyBorder="1" applyAlignment="1">
      <alignment horizontal="left" wrapText="1"/>
    </xf>
    <xf numFmtId="0" fontId="7" fillId="0" borderId="29" xfId="0" applyFont="1" applyBorder="1" applyAlignment="1">
      <alignment horizontal="left" vertical="center" wrapText="1"/>
    </xf>
    <xf numFmtId="0" fontId="0" fillId="0" borderId="29" xfId="0" applyBorder="1"/>
    <xf numFmtId="0" fontId="0" fillId="0" borderId="40" xfId="0" applyBorder="1" applyAlignment="1">
      <alignment horizontal="left"/>
    </xf>
    <xf numFmtId="0" fontId="0" fillId="0" borderId="13" xfId="0" applyBorder="1" applyAlignment="1">
      <alignment horizontal="left" wrapText="1"/>
    </xf>
    <xf numFmtId="0" fontId="0" fillId="0" borderId="1" xfId="0" applyBorder="1" applyAlignment="1">
      <alignment horizontal="left" wrapText="1"/>
    </xf>
    <xf numFmtId="0" fontId="10" fillId="2" borderId="0" xfId="3"/>
    <xf numFmtId="0" fontId="10" fillId="2" borderId="0" xfId="3" applyAlignment="1">
      <alignment horizontal="left"/>
    </xf>
    <xf numFmtId="0" fontId="13" fillId="3" borderId="0" xfId="2" applyAlignment="1">
      <alignment vertical="top"/>
    </xf>
    <xf numFmtId="0" fontId="7" fillId="0" borderId="0" xfId="0" applyFont="1" applyAlignment="1">
      <alignment horizontal="left" vertical="center" wrapText="1"/>
    </xf>
    <xf numFmtId="0" fontId="15" fillId="0" borderId="0" xfId="0" applyFont="1"/>
    <xf numFmtId="0" fontId="15" fillId="0" borderId="0" xfId="0" applyFont="1" applyAlignment="1">
      <alignment horizontal="left"/>
    </xf>
    <xf numFmtId="0" fontId="0" fillId="0" borderId="30" xfId="0" applyBorder="1"/>
    <xf numFmtId="0" fontId="14" fillId="0" borderId="0" xfId="0" applyFont="1" applyAlignment="1">
      <alignment horizontal="left" vertical="center"/>
    </xf>
    <xf numFmtId="0" fontId="0" fillId="0" borderId="0" xfId="0" applyAlignment="1">
      <alignment vertical="top" wrapText="1"/>
    </xf>
    <xf numFmtId="49" fontId="10" fillId="2" borderId="0" xfId="3" applyNumberFormat="1"/>
    <xf numFmtId="0" fontId="10" fillId="2" borderId="0" xfId="3" applyAlignment="1">
      <alignment vertical="center"/>
    </xf>
    <xf numFmtId="0" fontId="10" fillId="2" borderId="9" xfId="3" applyBorder="1"/>
    <xf numFmtId="0" fontId="10" fillId="2" borderId="33" xfId="3" applyBorder="1"/>
    <xf numFmtId="0" fontId="10" fillId="2" borderId="34" xfId="3" applyBorder="1" applyAlignment="1">
      <alignment vertical="center"/>
    </xf>
    <xf numFmtId="0" fontId="10" fillId="2" borderId="35" xfId="3" applyBorder="1"/>
    <xf numFmtId="0" fontId="10" fillId="2" borderId="27" xfId="3" applyBorder="1" applyAlignment="1">
      <alignment vertical="center"/>
    </xf>
    <xf numFmtId="0" fontId="10" fillId="2" borderId="28" xfId="3" applyBorder="1"/>
    <xf numFmtId="0" fontId="10" fillId="2" borderId="23" xfId="3" applyBorder="1" applyAlignment="1">
      <alignment vertical="center"/>
    </xf>
    <xf numFmtId="0" fontId="10" fillId="2" borderId="26" xfId="3" applyBorder="1"/>
    <xf numFmtId="0" fontId="10" fillId="2" borderId="14" xfId="3" applyBorder="1" applyAlignment="1">
      <alignment vertical="center"/>
    </xf>
    <xf numFmtId="0" fontId="10" fillId="2" borderId="1" xfId="3" applyBorder="1"/>
    <xf numFmtId="0" fontId="13" fillId="3" borderId="9" xfId="2" applyBorder="1"/>
    <xf numFmtId="0" fontId="13" fillId="3" borderId="25" xfId="2" applyBorder="1"/>
    <xf numFmtId="0" fontId="13" fillId="3" borderId="6" xfId="2" applyBorder="1" applyAlignment="1">
      <alignment horizontal="right"/>
    </xf>
    <xf numFmtId="0" fontId="0" fillId="0" borderId="45" xfId="0" applyBorder="1" applyAlignment="1">
      <alignment horizontal="left"/>
    </xf>
    <xf numFmtId="0" fontId="0" fillId="0" borderId="46" xfId="0" applyBorder="1" applyAlignment="1">
      <alignment horizontal="left"/>
    </xf>
    <xf numFmtId="0" fontId="0" fillId="0" borderId="38" xfId="0" applyBorder="1" applyAlignment="1">
      <alignment horizontal="left"/>
    </xf>
    <xf numFmtId="0" fontId="0" fillId="0" borderId="41" xfId="0" applyBorder="1" applyAlignment="1">
      <alignment horizontal="left"/>
    </xf>
    <xf numFmtId="0" fontId="0" fillId="0" borderId="7" xfId="0" applyBorder="1" applyAlignment="1">
      <alignment horizontal="left"/>
    </xf>
    <xf numFmtId="0" fontId="17" fillId="0" borderId="0" xfId="0" applyFont="1" applyAlignment="1">
      <alignment horizontal="center"/>
    </xf>
    <xf numFmtId="0" fontId="1" fillId="0" borderId="0" xfId="0" applyFont="1"/>
    <xf numFmtId="0" fontId="0" fillId="0" borderId="19" xfId="0" applyBorder="1" applyAlignment="1">
      <alignment wrapText="1"/>
    </xf>
    <xf numFmtId="0" fontId="0" fillId="0" borderId="20" xfId="0" applyBorder="1" applyAlignment="1">
      <alignment wrapText="1"/>
    </xf>
    <xf numFmtId="0" fontId="8" fillId="0" borderId="35" xfId="1" applyBorder="1" applyAlignment="1">
      <alignment horizontal="left"/>
    </xf>
    <xf numFmtId="0" fontId="0" fillId="0" borderId="18" xfId="0" applyBorder="1" applyAlignment="1">
      <alignment horizontal="left"/>
    </xf>
    <xf numFmtId="0" fontId="18" fillId="0" borderId="0" xfId="0" applyFont="1"/>
    <xf numFmtId="0" fontId="13" fillId="3" borderId="0" xfId="2" applyAlignment="1">
      <alignment horizontal="left" vertical="top"/>
    </xf>
    <xf numFmtId="49" fontId="6" fillId="0" borderId="0" xfId="0" applyNumberFormat="1" applyFont="1" applyAlignment="1">
      <alignment vertical="center" wrapText="1"/>
    </xf>
    <xf numFmtId="49" fontId="5" fillId="0" borderId="0" xfId="0" applyNumberFormat="1" applyFont="1" applyAlignment="1">
      <alignment vertical="center" wrapText="1"/>
    </xf>
    <xf numFmtId="49" fontId="1" fillId="4" borderId="7" xfId="4" applyNumberFormat="1" applyFont="1" applyBorder="1"/>
    <xf numFmtId="0" fontId="1" fillId="4" borderId="6" xfId="4" applyFont="1" applyBorder="1"/>
    <xf numFmtId="0" fontId="1" fillId="4" borderId="18" xfId="4" applyFont="1" applyBorder="1"/>
    <xf numFmtId="0" fontId="8" fillId="0" borderId="30" xfId="1" applyBorder="1"/>
    <xf numFmtId="0" fontId="19" fillId="0" borderId="0" xfId="0" applyFont="1"/>
    <xf numFmtId="0" fontId="19" fillId="0" borderId="0" xfId="0" applyFont="1" applyAlignment="1" applyProtection="1">
      <alignment horizontal="left"/>
      <protection hidden="1"/>
    </xf>
    <xf numFmtId="0" fontId="0" fillId="0" borderId="39" xfId="0" applyBorder="1" applyAlignment="1">
      <alignment horizontal="left"/>
    </xf>
    <xf numFmtId="0" fontId="2" fillId="0" borderId="47" xfId="0" applyFont="1" applyBorder="1"/>
    <xf numFmtId="0" fontId="1" fillId="0" borderId="0" xfId="0" applyFont="1" applyAlignment="1">
      <alignment horizontal="left"/>
    </xf>
    <xf numFmtId="0" fontId="0" fillId="0" borderId="52" xfId="0" applyBorder="1"/>
    <xf numFmtId="0" fontId="0" fillId="0" borderId="28" xfId="0" applyBorder="1"/>
    <xf numFmtId="0" fontId="0" fillId="0" borderId="53" xfId="0" applyBorder="1"/>
    <xf numFmtId="0" fontId="8" fillId="0" borderId="23" xfId="1" applyBorder="1"/>
    <xf numFmtId="0" fontId="0" fillId="0" borderId="23" xfId="0" applyBorder="1"/>
    <xf numFmtId="49" fontId="1" fillId="4" borderId="48" xfId="4" applyNumberFormat="1" applyFont="1" applyBorder="1"/>
    <xf numFmtId="0" fontId="1" fillId="4" borderId="54" xfId="4" applyFont="1" applyBorder="1"/>
    <xf numFmtId="0" fontId="1" fillId="4" borderId="51" xfId="4" applyFont="1" applyBorder="1"/>
    <xf numFmtId="0" fontId="0" fillId="0" borderId="55" xfId="0" applyBorder="1"/>
    <xf numFmtId="0" fontId="0" fillId="0" borderId="41" xfId="0" applyBorder="1"/>
    <xf numFmtId="0" fontId="0" fillId="0" borderId="56" xfId="0" applyBorder="1"/>
    <xf numFmtId="0" fontId="8" fillId="0" borderId="53" xfId="1" applyBorder="1"/>
    <xf numFmtId="0" fontId="0" fillId="6" borderId="12" xfId="0" applyFill="1" applyBorder="1" applyAlignment="1">
      <alignment horizontal="left"/>
    </xf>
    <xf numFmtId="0" fontId="0" fillId="6" borderId="11" xfId="0" applyFill="1" applyBorder="1" applyAlignment="1">
      <alignment horizontal="left"/>
    </xf>
    <xf numFmtId="0" fontId="0" fillId="6" borderId="0" xfId="0" applyFill="1" applyAlignment="1">
      <alignment vertical="top" wrapText="1"/>
    </xf>
    <xf numFmtId="0" fontId="0" fillId="6" borderId="10" xfId="0" applyFill="1" applyBorder="1" applyAlignment="1">
      <alignment horizontal="left"/>
    </xf>
    <xf numFmtId="0" fontId="0" fillId="6" borderId="24" xfId="0" applyFill="1" applyBorder="1" applyAlignment="1">
      <alignment horizontal="left"/>
    </xf>
    <xf numFmtId="0" fontId="0" fillId="7" borderId="0" xfId="0" applyFill="1" applyAlignment="1">
      <alignment vertical="top" wrapText="1"/>
    </xf>
    <xf numFmtId="0" fontId="0" fillId="7" borderId="11" xfId="0" applyFill="1" applyBorder="1" applyAlignment="1">
      <alignment horizontal="left"/>
    </xf>
    <xf numFmtId="0" fontId="0" fillId="6" borderId="37" xfId="0" applyFill="1" applyBorder="1" applyAlignment="1">
      <alignment horizontal="left"/>
    </xf>
    <xf numFmtId="0" fontId="0" fillId="6" borderId="39" xfId="0" applyFill="1" applyBorder="1" applyAlignment="1">
      <alignment horizontal="left"/>
    </xf>
    <xf numFmtId="0" fontId="1" fillId="0" borderId="57" xfId="0" applyFont="1" applyBorder="1" applyAlignment="1">
      <alignment vertical="center" wrapText="1"/>
    </xf>
    <xf numFmtId="0" fontId="0" fillId="0" borderId="58" xfId="0" applyBorder="1" applyAlignment="1">
      <alignment vertical="center" wrapText="1"/>
    </xf>
    <xf numFmtId="0" fontId="1" fillId="0" borderId="59" xfId="0" applyFont="1" applyBorder="1" applyAlignment="1">
      <alignment vertical="center" wrapText="1"/>
    </xf>
    <xf numFmtId="0" fontId="1" fillId="0" borderId="60" xfId="0" applyFont="1" applyBorder="1" applyAlignment="1">
      <alignment vertical="center" wrapText="1"/>
    </xf>
    <xf numFmtId="0" fontId="1" fillId="0" borderId="61" xfId="0" applyFont="1" applyBorder="1" applyAlignment="1">
      <alignment vertical="center" wrapText="1"/>
    </xf>
    <xf numFmtId="0" fontId="0" fillId="0" borderId="0" xfId="0" applyAlignment="1">
      <alignment vertical="center" wrapText="1"/>
    </xf>
    <xf numFmtId="49" fontId="13" fillId="3" borderId="0" xfId="2" applyNumberFormat="1" applyAlignment="1">
      <alignment vertical="top"/>
    </xf>
    <xf numFmtId="49" fontId="1" fillId="0" borderId="59" xfId="0" applyNumberFormat="1" applyFont="1" applyBorder="1" applyAlignment="1">
      <alignment vertical="center" wrapText="1"/>
    </xf>
    <xf numFmtId="49" fontId="1" fillId="0" borderId="57" xfId="0" applyNumberFormat="1" applyFont="1" applyBorder="1" applyAlignment="1">
      <alignment vertical="center" wrapText="1"/>
    </xf>
    <xf numFmtId="49" fontId="1" fillId="0" borderId="61" xfId="0" applyNumberFormat="1" applyFont="1" applyBorder="1" applyAlignment="1">
      <alignment vertical="center" wrapText="1"/>
    </xf>
    <xf numFmtId="0" fontId="0" fillId="0" borderId="30" xfId="0" applyBorder="1" applyAlignment="1">
      <alignment horizontal="left" wrapText="1"/>
    </xf>
    <xf numFmtId="49" fontId="0" fillId="6" borderId="11" xfId="0" applyNumberFormat="1" applyFill="1" applyBorder="1" applyAlignment="1">
      <alignment horizontal="left"/>
    </xf>
    <xf numFmtId="49" fontId="0" fillId="0" borderId="4" xfId="0" applyNumberFormat="1" applyBorder="1" applyAlignment="1">
      <alignment horizontal="left"/>
    </xf>
    <xf numFmtId="49" fontId="16" fillId="4" borderId="4" xfId="4" applyNumberFormat="1" applyBorder="1" applyAlignment="1">
      <alignment horizontal="left"/>
    </xf>
    <xf numFmtId="49" fontId="0" fillId="0" borderId="2" xfId="0" applyNumberFormat="1" applyBorder="1" applyAlignment="1">
      <alignment horizontal="left"/>
    </xf>
    <xf numFmtId="49" fontId="4" fillId="0" borderId="0" xfId="0" applyNumberFormat="1" applyFont="1" applyAlignment="1">
      <alignment vertical="center" wrapText="1"/>
    </xf>
    <xf numFmtId="49" fontId="2" fillId="0" borderId="48" xfId="0" applyNumberFormat="1" applyFont="1" applyBorder="1"/>
    <xf numFmtId="0" fontId="10" fillId="5" borderId="49" xfId="0" applyFont="1" applyFill="1" applyBorder="1"/>
    <xf numFmtId="49" fontId="2" fillId="0" borderId="50" xfId="0" applyNumberFormat="1" applyFont="1" applyBorder="1"/>
    <xf numFmtId="0" fontId="0" fillId="4" borderId="21" xfId="4" applyFont="1" applyBorder="1"/>
    <xf numFmtId="0" fontId="0" fillId="0" borderId="21" xfId="0" applyBorder="1"/>
    <xf numFmtId="0" fontId="0" fillId="0" borderId="8" xfId="0" applyBorder="1"/>
    <xf numFmtId="49" fontId="0" fillId="0" borderId="11" xfId="0" applyNumberFormat="1" applyBorder="1" applyAlignment="1">
      <alignment horizontal="left"/>
    </xf>
    <xf numFmtId="0" fontId="0" fillId="0" borderId="37" xfId="0" applyBorder="1" applyAlignment="1">
      <alignment horizontal="left"/>
    </xf>
    <xf numFmtId="0" fontId="0" fillId="8" borderId="62" xfId="0" applyFill="1" applyBorder="1"/>
    <xf numFmtId="0" fontId="0" fillId="8" borderId="63" xfId="0" applyFill="1" applyBorder="1"/>
    <xf numFmtId="0" fontId="0" fillId="8" borderId="64" xfId="0" applyFill="1" applyBorder="1" applyAlignment="1">
      <alignment wrapText="1"/>
    </xf>
    <xf numFmtId="0" fontId="0" fillId="0" borderId="62" xfId="0" applyBorder="1"/>
    <xf numFmtId="0" fontId="0" fillId="0" borderId="63" xfId="0" applyBorder="1"/>
    <xf numFmtId="0" fontId="0" fillId="0" borderId="64" xfId="0" applyBorder="1" applyAlignment="1">
      <alignment wrapText="1"/>
    </xf>
    <xf numFmtId="11" fontId="0" fillId="8" borderId="62" xfId="0" applyNumberFormat="1" applyFill="1" applyBorder="1"/>
    <xf numFmtId="0" fontId="0" fillId="8" borderId="1" xfId="0" applyFill="1" applyBorder="1" applyAlignment="1">
      <alignment wrapText="1"/>
    </xf>
    <xf numFmtId="0" fontId="0" fillId="0" borderId="1" xfId="0" applyBorder="1" applyAlignment="1">
      <alignment wrapText="1"/>
    </xf>
    <xf numFmtId="0" fontId="0" fillId="8" borderId="1" xfId="0" applyFill="1" applyBorder="1"/>
    <xf numFmtId="11" fontId="0" fillId="0" borderId="62" xfId="0" applyNumberFormat="1" applyBorder="1"/>
    <xf numFmtId="0" fontId="0" fillId="0" borderId="9" xfId="0" applyBorder="1" applyAlignment="1">
      <alignment horizontal="left"/>
    </xf>
    <xf numFmtId="0" fontId="0" fillId="0" borderId="6" xfId="0" applyBorder="1" applyAlignment="1">
      <alignment horizontal="left"/>
    </xf>
    <xf numFmtId="0" fontId="0" fillId="0" borderId="22" xfId="0" applyBorder="1" applyAlignment="1">
      <alignment horizontal="left" wrapText="1"/>
    </xf>
    <xf numFmtId="0" fontId="0" fillId="0" borderId="42" xfId="0" applyBorder="1" applyAlignment="1">
      <alignment horizontal="left" wrapText="1"/>
    </xf>
    <xf numFmtId="0" fontId="0" fillId="0" borderId="38" xfId="0" applyBorder="1" applyAlignment="1">
      <alignment horizontal="left" wrapText="1"/>
    </xf>
    <xf numFmtId="0" fontId="0" fillId="0" borderId="23" xfId="0" applyBorder="1" applyAlignment="1">
      <alignment horizontal="left" wrapText="1"/>
    </xf>
    <xf numFmtId="0" fontId="0" fillId="0" borderId="43" xfId="0" applyBorder="1" applyAlignment="1">
      <alignment horizontal="left" wrapText="1"/>
    </xf>
    <xf numFmtId="0" fontId="0" fillId="0" borderId="26" xfId="0" applyBorder="1" applyAlignment="1">
      <alignment horizontal="left" wrapText="1"/>
    </xf>
    <xf numFmtId="0" fontId="0" fillId="0" borderId="24" xfId="0" applyBorder="1" applyAlignment="1">
      <alignment horizontal="left" wrapText="1"/>
    </xf>
    <xf numFmtId="0" fontId="0" fillId="0" borderId="44" xfId="0" applyBorder="1" applyAlignment="1">
      <alignment horizontal="left" wrapText="1"/>
    </xf>
    <xf numFmtId="0" fontId="0" fillId="0" borderId="39" xfId="0" applyBorder="1" applyAlignment="1">
      <alignment horizontal="left" wrapText="1"/>
    </xf>
    <xf numFmtId="0" fontId="0" fillId="0" borderId="22" xfId="0" applyBorder="1" applyAlignment="1">
      <alignment horizontal="left"/>
    </xf>
    <xf numFmtId="0" fontId="0" fillId="0" borderId="42" xfId="0" applyBorder="1" applyAlignment="1">
      <alignment horizontal="left"/>
    </xf>
    <xf numFmtId="0" fontId="0" fillId="0" borderId="38" xfId="0" applyBorder="1" applyAlignment="1">
      <alignment horizontal="left"/>
    </xf>
    <xf numFmtId="0" fontId="0" fillId="0" borderId="43" xfId="0" applyBorder="1" applyAlignment="1">
      <alignment horizontal="left"/>
    </xf>
    <xf numFmtId="0" fontId="0" fillId="0" borderId="26"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0" fillId="0" borderId="44" xfId="0" applyBorder="1" applyAlignment="1">
      <alignment horizontal="left"/>
    </xf>
    <xf numFmtId="0" fontId="0" fillId="0" borderId="39" xfId="0" applyBorder="1" applyAlignment="1">
      <alignment horizontal="left"/>
    </xf>
    <xf numFmtId="0" fontId="1" fillId="0" borderId="36" xfId="0" applyFont="1" applyBorder="1" applyAlignment="1">
      <alignment horizontal="left"/>
    </xf>
    <xf numFmtId="0" fontId="1" fillId="0" borderId="42" xfId="0" applyFont="1" applyBorder="1" applyAlignment="1">
      <alignment horizontal="left"/>
    </xf>
    <xf numFmtId="0" fontId="1" fillId="0" borderId="38" xfId="0" applyFont="1" applyBorder="1" applyAlignment="1">
      <alignment horizontal="left"/>
    </xf>
    <xf numFmtId="49" fontId="2" fillId="0" borderId="49" xfId="0" applyNumberFormat="1" applyFont="1" applyBorder="1" applyAlignment="1">
      <alignment horizontal="center"/>
    </xf>
    <xf numFmtId="49" fontId="2" fillId="0" borderId="50" xfId="0" applyNumberFormat="1" applyFont="1" applyBorder="1" applyAlignment="1">
      <alignment horizontal="center"/>
    </xf>
    <xf numFmtId="49" fontId="2" fillId="0" borderId="9" xfId="0" applyNumberFormat="1" applyFont="1" applyBorder="1" applyAlignment="1">
      <alignment horizontal="center"/>
    </xf>
    <xf numFmtId="49" fontId="2" fillId="0" borderId="6" xfId="0" applyNumberFormat="1" applyFont="1" applyBorder="1" applyAlignment="1">
      <alignment horizontal="center"/>
    </xf>
    <xf numFmtId="0" fontId="0" fillId="0" borderId="8" xfId="0" applyBorder="1" applyAlignment="1">
      <alignment horizontal="left"/>
    </xf>
    <xf numFmtId="0" fontId="0" fillId="0" borderId="47" xfId="0" applyBorder="1" applyAlignment="1">
      <alignment horizontal="left"/>
    </xf>
    <xf numFmtId="0" fontId="0" fillId="0" borderId="2" xfId="0" applyBorder="1" applyAlignment="1">
      <alignment horizontal="left"/>
    </xf>
    <xf numFmtId="0" fontId="0" fillId="0" borderId="21" xfId="0" applyBorder="1" applyAlignment="1">
      <alignment horizontal="left"/>
    </xf>
    <xf numFmtId="0" fontId="0" fillId="0" borderId="0" xfId="0" applyAlignment="1">
      <alignment horizontal="left"/>
    </xf>
    <xf numFmtId="0" fontId="0" fillId="0" borderId="4" xfId="0" applyBorder="1" applyAlignment="1">
      <alignment horizontal="left"/>
    </xf>
    <xf numFmtId="0" fontId="10" fillId="2" borderId="0" xfId="3" applyAlignment="1">
      <alignment horizontal="left"/>
    </xf>
    <xf numFmtId="0" fontId="1" fillId="4" borderId="49" xfId="4" applyFont="1" applyBorder="1" applyAlignment="1">
      <alignment horizontal="left"/>
    </xf>
    <xf numFmtId="0" fontId="1" fillId="4" borderId="29" xfId="4" applyFont="1" applyBorder="1" applyAlignment="1">
      <alignment horizontal="left"/>
    </xf>
    <xf numFmtId="0" fontId="1" fillId="4" borderId="50" xfId="4" applyFont="1" applyBorder="1" applyAlignment="1">
      <alignment horizontal="left"/>
    </xf>
    <xf numFmtId="0" fontId="1" fillId="4" borderId="21" xfId="4" applyFont="1" applyBorder="1" applyAlignment="1">
      <alignment horizontal="left"/>
    </xf>
    <xf numFmtId="0" fontId="1" fillId="4" borderId="0" xfId="4" applyFont="1" applyBorder="1" applyAlignment="1">
      <alignment horizontal="left"/>
    </xf>
    <xf numFmtId="0" fontId="1" fillId="4" borderId="4" xfId="4" applyFont="1" applyBorder="1" applyAlignment="1">
      <alignment horizontal="left"/>
    </xf>
  </cellXfs>
  <cellStyles count="5">
    <cellStyle name="60% - Accent1" xfId="4" builtinId="32"/>
    <cellStyle name="Accent1" xfId="3" builtinId="29" customBuiltin="1"/>
    <cellStyle name="Hyperlink" xfId="1" builtinId="8"/>
    <cellStyle name="Standaard" xfId="0" builtinId="0"/>
    <cellStyle name="Titel" xfId="2" builtinId="15" customBuiltin="1"/>
  </cellStyles>
  <dxfs count="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alignment horizontal="general" vertical="center" textRotation="0" wrapText="0" indent="0" justifyLastLine="0" shrinkToFit="0" readingOrder="0"/>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scheme val="none"/>
      </font>
    </dxf>
    <dxf>
      <font>
        <b val="0"/>
        <i val="0"/>
        <strike val="0"/>
        <condense val="0"/>
        <extend val="0"/>
        <outline val="0"/>
        <shadow val="0"/>
        <u val="none"/>
        <vertAlign val="baseline"/>
        <sz val="9"/>
        <color theme="1"/>
        <name val="Arial"/>
        <scheme val="none"/>
      </font>
    </dxf>
    <dxf>
      <border diagonalUp="0" diagonalDown="0">
        <left/>
        <right style="thin">
          <color auto="1"/>
        </right>
        <top style="thin">
          <color auto="1"/>
        </top>
        <bottom style="thin">
          <color indexed="64"/>
        </bottom>
        <vertical/>
        <horizontal/>
      </border>
    </dxf>
    <dxf>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border diagonalUp="0" diagonalDown="0">
        <left/>
        <right style="thin">
          <color auto="1"/>
        </right>
        <top style="thin">
          <color auto="1"/>
        </top>
        <bottom style="thin">
          <color indexed="64"/>
        </bottom>
        <vertical/>
        <horizontal/>
      </border>
    </dxf>
    <dxf>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numFmt numFmtId="30" formatCode="@"/>
    </dxf>
    <dxf>
      <font>
        <b/>
        <i val="0"/>
        <strike val="0"/>
        <condense val="0"/>
        <extend val="0"/>
        <outline val="0"/>
        <shadow val="0"/>
        <u val="none"/>
        <vertAlign val="baseline"/>
        <sz val="11"/>
        <color theme="1"/>
        <name val="Calibri"/>
        <scheme val="minor"/>
      </font>
      <numFmt numFmtId="30" formatCode="@"/>
      <alignment horizontal="general" vertical="center" textRotation="0" wrapText="1" indent="0" justifyLastLine="0" shrinkToFit="0" readingOrder="0"/>
      <border diagonalUp="0" diagonalDown="0" outline="0">
        <left/>
        <right style="medium">
          <color rgb="FFB4C6E7"/>
        </right>
        <top/>
        <bottom style="medium">
          <color rgb="FFB4C6E7"/>
        </bottom>
      </border>
    </dxf>
    <dxf>
      <numFmt numFmtId="30" formatCode="@"/>
      <alignment horizontal="left" vertical="bottom" textRotation="0" wrapText="1" indent="0" justifyLastLine="0" shrinkToFit="0" readingOrder="0"/>
      <border diagonalUp="0" diagonalDown="0" outline="0">
        <left style="thin">
          <color auto="1"/>
        </left>
        <right/>
        <top/>
        <bottom style="thin">
          <color auto="1"/>
        </bottom>
      </border>
    </dxf>
    <dxf>
      <border outline="0">
        <left style="medium">
          <color rgb="FFB4C6E7"/>
        </left>
        <right style="medium">
          <color rgb="FFB4C6E7"/>
        </right>
        <top style="medium">
          <color rgb="FFB4C6E7"/>
        </top>
        <bottom style="medium">
          <color rgb="FFB4C6E7"/>
        </bottom>
      </border>
    </dxf>
    <dxf>
      <border outline="0">
        <bottom style="thick">
          <color rgb="FF8EAADB"/>
        </bottom>
      </border>
    </dxf>
    <dxf>
      <font>
        <b/>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border diagonalUp="0" diagonalDown="0" outline="0">
        <left style="medium">
          <color rgb="FFB4C6E7"/>
        </left>
        <right style="medium">
          <color rgb="FFB4C6E7"/>
        </right>
        <top/>
        <bottom/>
      </border>
    </dxf>
    <dxf>
      <font>
        <b/>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border diagonalUp="0" diagonalDown="0">
        <left/>
        <right style="medium">
          <color rgb="FFB4C6E7"/>
        </right>
        <top/>
        <bottom style="medium">
          <color rgb="FFB4C6E7"/>
        </bottom>
        <vertical/>
        <horizontal/>
      </border>
    </dxf>
    <dxf>
      <alignment horizontal="general" vertical="center" textRotation="0" wrapText="1" indent="0" justifyLastLine="0" shrinkToFit="0" readingOrder="0"/>
      <border diagonalUp="0" diagonalDown="0">
        <left/>
        <right/>
        <top/>
        <bottom style="medium">
          <color rgb="FFB4C6E7"/>
        </bottom>
        <vertical/>
        <horizontal/>
      </border>
    </dxf>
    <dxf>
      <border outline="0">
        <left style="medium">
          <color rgb="FFB4C6E7"/>
        </left>
        <right style="medium">
          <color rgb="FFB4C6E7"/>
        </right>
        <top style="medium">
          <color rgb="FFB4C6E7"/>
        </top>
        <bottom style="medium">
          <color rgb="FFB4C6E7"/>
        </bottom>
      </border>
    </dxf>
    <dxf>
      <border outline="0">
        <bottom style="thick">
          <color rgb="FF8EAADB"/>
        </bottom>
      </border>
    </dxf>
    <dxf>
      <font>
        <b/>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border diagonalUp="0" diagonalDown="0" outline="0">
        <left style="medium">
          <color rgb="FFB4C6E7"/>
        </left>
        <right style="medium">
          <color rgb="FFB4C6E7"/>
        </right>
        <top/>
        <bottom/>
      </border>
    </dxf>
    <dxf>
      <numFmt numFmtId="30" formatCode="@"/>
      <alignment horizontal="left" vertical="bottom"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lef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font>
        <b val="0"/>
        <i val="0"/>
        <strike val="0"/>
        <condense val="0"/>
        <extend val="0"/>
        <outline val="0"/>
        <shadow val="0"/>
        <u val="none"/>
        <vertAlign val="baseline"/>
        <sz val="9"/>
        <color theme="1"/>
        <name val="Arial"/>
        <scheme val="none"/>
      </font>
    </dxf>
    <dxf>
      <font>
        <sz val="9"/>
        <name val="Arial"/>
        <scheme val="none"/>
      </font>
      <border diagonalUp="0" diagonalDown="0" outline="0">
        <left style="thin">
          <color indexed="64"/>
        </left>
        <right/>
        <top/>
        <bottom/>
      </border>
    </dxf>
    <dxf>
      <border outline="0">
        <left style="medium">
          <color indexed="64"/>
        </left>
        <right style="medium">
          <color indexed="64"/>
        </right>
        <top style="medium">
          <color indexed="64"/>
        </top>
        <bottom style="medium">
          <color indexed="64"/>
        </bottom>
      </border>
    </dxf>
    <dxf>
      <border outline="0">
        <bottom style="medium">
          <color indexed="64"/>
        </bottom>
      </border>
    </dxf>
    <dxf>
      <numFmt numFmtId="30" formatCode="@"/>
      <alignment horizontal="left" vertical="bottom" textRotation="0" wrapText="0" indent="0" justifyLastLine="0" shrinkToFit="0" readingOrder="0"/>
    </dxf>
    <dxf>
      <border outline="0">
        <left style="medium">
          <color indexed="64"/>
        </left>
        <right style="medium">
          <color indexed="64"/>
        </right>
        <top style="medium">
          <color indexed="64"/>
        </top>
        <bottom style="medium">
          <color indexed="64"/>
        </bottom>
      </border>
    </dxf>
    <dxf>
      <numFmt numFmtId="30" formatCode="@"/>
    </dxf>
    <dxf>
      <border outline="0">
        <bottom style="medium">
          <color indexed="64"/>
        </bottom>
      </border>
    </dxf>
    <dxf>
      <numFmt numFmtId="30" formatCode="@"/>
    </dxf>
    <dxf>
      <font>
        <b val="0"/>
        <i val="0"/>
        <strike val="0"/>
        <condense val="0"/>
        <extend val="0"/>
        <outline val="0"/>
        <shadow val="0"/>
        <u val="none"/>
        <vertAlign val="baseline"/>
        <sz val="1"/>
        <color theme="0"/>
        <name val="Calibri"/>
        <scheme val="minor"/>
      </font>
      <alignment horizontal="left" vertical="bottom" textRotation="0" wrapText="0" indent="0" justifyLastLine="0" shrinkToFit="0" readingOrder="0"/>
      <protection locked="1" hidden="1"/>
    </dxf>
    <dxf>
      <font>
        <strike val="0"/>
        <outline val="0"/>
        <shadow val="0"/>
        <u val="none"/>
        <vertAlign val="baseline"/>
        <sz val="1"/>
        <color theme="0"/>
        <name val="Calibri"/>
        <scheme val="minor"/>
      </font>
      <alignment horizontal="left" vertical="bottom" textRotation="0" indent="0" justifyLastLine="0" shrinkToFit="0" readingOrder="0"/>
      <protection locked="1" hidden="1"/>
    </dxf>
    <dxf>
      <font>
        <strike val="0"/>
        <outline val="0"/>
        <shadow val="0"/>
        <u val="none"/>
        <vertAlign val="baseline"/>
        <sz val="1"/>
        <color rgb="FFFFFFFF"/>
        <name val="Calibri"/>
        <scheme val="none"/>
      </font>
      <alignment horizontal="left" vertical="bottom" textRotation="0" indent="0" justifyLastLine="0" shrinkToFit="0" readingOrder="0"/>
      <protection locked="1" hidden="1"/>
    </dxf>
    <dxf>
      <alignment horizontal="general" vertical="top" textRotation="0" wrapText="0" indent="0" justifyLastLine="0" shrinkToFit="0" readingOrder="0"/>
    </dxf>
    <dxf>
      <font>
        <b val="0"/>
        <i val="0"/>
        <strike val="0"/>
        <condense val="0"/>
        <extend val="0"/>
        <outline val="0"/>
        <shadow val="0"/>
        <u val="none"/>
        <vertAlign val="baseline"/>
        <sz val="1"/>
        <color theme="0"/>
        <name val="Calibri"/>
        <scheme val="minor"/>
      </font>
      <alignment horizontal="left" vertical="bottom" textRotation="0" wrapText="0" indent="0" justifyLastLine="0" shrinkToFit="0" readingOrder="0"/>
      <protection locked="1" hidden="1"/>
    </dxf>
    <dxf>
      <font>
        <strike val="0"/>
        <outline val="0"/>
        <shadow val="0"/>
        <u val="none"/>
        <vertAlign val="baseline"/>
        <sz val="1"/>
        <color theme="0"/>
        <name val="Calibri"/>
        <scheme val="minor"/>
      </font>
      <alignment horizontal="left" vertical="bottom" textRotation="0" indent="0" justifyLastLine="0" shrinkToFit="0" readingOrder="0"/>
      <protection locked="1" hidden="1"/>
    </dxf>
    <dxf>
      <font>
        <strike val="0"/>
        <outline val="0"/>
        <shadow val="0"/>
        <u val="none"/>
        <vertAlign val="baseline"/>
        <sz val="1"/>
        <color theme="0"/>
        <name val="Calibri"/>
        <scheme val="minor"/>
      </font>
      <alignment horizontal="left" vertical="bottom" textRotation="0" indent="0" justifyLastLine="0" shrinkToFit="0" readingOrder="0"/>
      <protection locked="1" hidden="1"/>
    </dxf>
    <dxf>
      <alignment horizontal="general" vertical="top" textRotation="0" wrapText="0" indent="0" justifyLastLine="0" shrinkToFit="0" readingOrder="0"/>
    </dxf>
    <dxf>
      <font>
        <b val="0"/>
        <i val="0"/>
        <strike val="0"/>
        <condense val="0"/>
        <extend val="0"/>
        <outline val="0"/>
        <shadow val="0"/>
        <u val="none"/>
        <vertAlign val="baseline"/>
        <sz val="1"/>
        <color theme="0"/>
        <name val="Calibri"/>
        <scheme val="minor"/>
      </font>
      <alignment horizontal="left" vertical="bottom" textRotation="0" wrapText="0" indent="0" justifyLastLine="0" shrinkToFit="0" readingOrder="0"/>
      <protection locked="1" hidden="1"/>
    </dxf>
    <dxf>
      <font>
        <strike val="0"/>
        <outline val="0"/>
        <shadow val="0"/>
        <u val="none"/>
        <vertAlign val="baseline"/>
        <sz val="1"/>
        <color theme="0"/>
        <name val="Calibri"/>
        <scheme val="minor"/>
      </font>
      <alignment horizontal="left" vertical="bottom" textRotation="0" indent="0" justifyLastLine="0" shrinkToFit="0" readingOrder="0"/>
      <protection locked="1" hidden="1"/>
    </dxf>
    <dxf>
      <font>
        <strike val="0"/>
        <outline val="0"/>
        <shadow val="0"/>
        <u val="none"/>
        <vertAlign val="baseline"/>
        <sz val="1"/>
        <color rgb="FFFFFFFF"/>
        <name val="Calibri"/>
        <scheme val="none"/>
      </font>
      <alignment horizontal="left" vertical="bottom" textRotation="0" indent="0" justifyLastLine="0" shrinkToFit="0" readingOrder="0"/>
      <protection locked="1" hidden="1"/>
    </dxf>
    <dxf>
      <alignment horizontal="general" vertical="top" textRotation="0" wrapText="0" indent="0" justifyLastLine="0" shrinkToFit="0" readingOrder="0"/>
    </dxf>
  </dxfs>
  <tableStyles count="0" defaultTableStyle="TableStyleMedium9" defaultPivotStyle="PivotStyleLight16"/>
  <colors>
    <mruColors>
      <color rgb="FFBDD8E9"/>
      <color rgb="FF236DAC"/>
      <color rgb="FF089AA9"/>
      <color rgb="FF1D71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26" Type="http://schemas.microsoft.com/office/2017/06/relationships/rdRichValueTypes" Target="richData/rdRichValueTyp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 Target="richData/rdrichvalue.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 Id="rId27"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id="26" name="Table927" displayName="Table927" ref="A1:A162" totalsRowCount="1" headerRowDxfId="72" dataDxfId="71">
  <autoFilter ref="A1:A161"/>
  <tableColumns count="1">
    <tableColumn id="1" name="Filter" totalsRowFunction="custom" dataDxfId="70" totalsRowDxfId="69">
      <totalsRowFormula>B159</totalsRowFormula>
    </tableColumn>
  </tableColumns>
  <tableStyleInfo showFirstColumn="0" showLastColumn="0" showRowStripes="1" showColumnStripes="0"/>
</table>
</file>

<file path=xl/tables/table10.xml><?xml version="1.0" encoding="utf-8"?>
<table xmlns="http://schemas.openxmlformats.org/spreadsheetml/2006/main" id="27" name="Tabel628" displayName="Tabel628" ref="B5:B67" totalsRowShown="0" headerRowDxfId="51" dataDxfId="49" headerRowBorderDxfId="50" tableBorderDxfId="48" dataCellStyle="60% - Accent1">
  <autoFilter ref="B5:B67"/>
  <tableColumns count="1">
    <tableColumn id="1" name="Omschrijving" dataDxfId="47" dataCellStyle="60% - Accent1"/>
  </tableColumns>
  <tableStyleInfo name="TableStyleLight9" showFirstColumn="0" showLastColumn="0" showRowStripes="1" showColumnStripes="0"/>
</table>
</file>

<file path=xl/tables/table11.xml><?xml version="1.0" encoding="utf-8"?>
<table xmlns="http://schemas.openxmlformats.org/spreadsheetml/2006/main" id="2" name="Table143" displayName="Table143" ref="B10:D276" totalsRowShown="0" headerRowCellStyle="Standaard" dataCellStyle="Standaard">
  <autoFilter ref="B10:D276"/>
  <sortState ref="B11:D223">
    <sortCondition ref="C10:C223"/>
  </sortState>
  <tableColumns count="3">
    <tableColumn id="1" name="Naam Category " dataCellStyle="Standaard"/>
    <tableColumn id="2" name="(positie 3) " dataCellStyle="Standaard"/>
    <tableColumn id="4" name="Revit versie " dataCellStyle="Standaard"/>
  </tableColumns>
  <tableStyleInfo name="TableStyleLight9" showFirstColumn="0" showLastColumn="0" showRowStripes="1" showColumnStripes="0"/>
</table>
</file>

<file path=xl/tables/table12.xml><?xml version="1.0" encoding="utf-8"?>
<table xmlns="http://schemas.openxmlformats.org/spreadsheetml/2006/main" id="17" name="Tabel17" displayName="Tabel17" ref="F4:G13" totalsRowShown="0" headerRowCellStyle="Standaard" dataCellStyle="Standaard">
  <autoFilter ref="F4:G13"/>
  <tableColumns count="2">
    <tableColumn id="1" name="Dimensie" dataCellStyle="Standaard"/>
    <tableColumn id="2" name="Afkorting" dataCellStyle="Standaard"/>
  </tableColumns>
  <tableStyleInfo name="TableStyleLight9" showFirstColumn="0" showLastColumn="0" showRowStripes="1" showColumnStripes="0"/>
</table>
</file>

<file path=xl/tables/table13.xml><?xml version="1.0" encoding="utf-8"?>
<table xmlns="http://schemas.openxmlformats.org/spreadsheetml/2006/main" id="18" name="Tabel18" displayName="Tabel18" ref="I4:J17" totalsRowShown="0" headerRowCellStyle="Standaard" dataCellStyle="Standaard">
  <autoFilter ref="I4:J17"/>
  <tableColumns count="2">
    <tableColumn id="1" name="Dimensie" dataCellStyle="Standaard"/>
    <tableColumn id="2" name="Afkorting" dataCellStyle="Standaard"/>
  </tableColumns>
  <tableStyleInfo name="TableStyleLight9" showFirstColumn="0" showLastColumn="0" showRowStripes="1" showColumnStripes="0"/>
</table>
</file>

<file path=xl/tables/table14.xml><?xml version="1.0" encoding="utf-8"?>
<table xmlns="http://schemas.openxmlformats.org/spreadsheetml/2006/main" id="19" name="Tabel19" displayName="Tabel19" ref="B4:D8" totalsRowShown="0" headerRowCellStyle="Standaard" dataCellStyle="Standaard">
  <autoFilter ref="B4:D8"/>
  <tableColumns count="3">
    <tableColumn id="1" name="Category Type" dataCellStyle="Standaard"/>
    <tableColumn id="2" name="(positie 3) " dataCellStyle="Standaard"/>
    <tableColumn id="3" name="Revit versie " dataCellStyle="Standaard"/>
  </tableColumns>
  <tableStyleInfo name="TableStyleLight9" showFirstColumn="0" showLastColumn="0" showRowStripes="1" showColumnStripes="0"/>
</table>
</file>

<file path=xl/tables/table15.xml><?xml version="1.0" encoding="utf-8"?>
<table xmlns="http://schemas.openxmlformats.org/spreadsheetml/2006/main" id="7" name="Table1438" displayName="Table1438" ref="B4:D178" totalsRowShown="0" headerRowCellStyle="Standaard" dataCellStyle="Standaard">
  <autoFilter ref="B4:D178"/>
  <sortState ref="B5:D164">
    <sortCondition ref="B4:B164"/>
  </sortState>
  <tableColumns count="3">
    <tableColumn id="1" name="Naam Category " dataCellStyle="Standaard"/>
    <tableColumn id="2" name="Pos &lt;4&gt;" dataCellStyle="Standaard"/>
    <tableColumn id="4" name="Revit versie " dataCellStyle="Standaard"/>
  </tableColumns>
  <tableStyleInfo name="TableStyleLight9" showFirstColumn="0" showLastColumn="0" showRowStripes="0" showColumnStripes="0"/>
</table>
</file>

<file path=xl/tables/table16.xml><?xml version="1.0" encoding="utf-8"?>
<table xmlns="http://schemas.openxmlformats.org/spreadsheetml/2006/main" id="8" name="Table14389" displayName="Table14389" ref="F4:H13" totalsRowShown="0" headerRowCellStyle="Standaard" dataCellStyle="Standaard">
  <autoFilter ref="F4:H13"/>
  <sortState ref="F5:H13">
    <sortCondition ref="F4:F13"/>
  </sortState>
  <tableColumns count="3">
    <tableColumn id="1" name="Naam Category  bij SYMBOL" dataCellStyle="Standaard"/>
    <tableColumn id="2" name="Pos &lt;4&gt;" dataCellStyle="Standaard"/>
    <tableColumn id="4" name="Revit versie " dataCellStyle="Standaard"/>
  </tableColumns>
  <tableStyleInfo name="TableStyleLight9" showFirstColumn="0" showLastColumn="0" showRowStripes="1" showColumnStripes="0"/>
</table>
</file>

<file path=xl/tables/table17.xml><?xml version="1.0" encoding="utf-8"?>
<table xmlns="http://schemas.openxmlformats.org/spreadsheetml/2006/main" id="14" name="Tabel14" displayName="Tabel14" ref="R4:S19" totalsRowShown="0" headerRowCellStyle="Standaard" dataCellStyle="Standaard">
  <autoFilter ref="R4:S19"/>
  <tableColumns count="2">
    <tableColumn id="1" name="Type Profile" dataCellStyle="Standaard"/>
    <tableColumn id="2" name="Pos &lt;4&gt;" dataCellStyle="Standaard"/>
  </tableColumns>
  <tableStyleInfo name="TableStyleLight9" showFirstColumn="0" showLastColumn="0" showRowStripes="1" showColumnStripes="0"/>
</table>
</file>

<file path=xl/tables/table18.xml><?xml version="1.0" encoding="utf-8"?>
<table xmlns="http://schemas.openxmlformats.org/spreadsheetml/2006/main" id="15" name="Tabel15" displayName="Tabel15" ref="J4:K15" totalsRowShown="0" headerRowCellStyle="Standaard" dataCellStyle="Standaard">
  <autoFilter ref="J4:K15"/>
  <tableColumns count="2">
    <tableColumn id="2" name="Omschrijving" dataCellStyle="Standaard"/>
    <tableColumn id="1" name="Code" dataCellStyle="Standaard"/>
  </tableColumns>
  <tableStyleInfo name="TableStyleLight9" showFirstColumn="0" showLastColumn="0" showRowStripes="1" showColumnStripes="0"/>
</table>
</file>

<file path=xl/tables/table19.xml><?xml version="1.0" encoding="utf-8"?>
<table xmlns="http://schemas.openxmlformats.org/spreadsheetml/2006/main" id="16" name="Tabel16" displayName="Tabel16" ref="M4:P11" totalsRowShown="0" headerRowCellStyle="Standaard" dataCellStyle="Standaard">
  <autoFilter ref="M4:P11"/>
  <tableColumns count="4">
    <tableColumn id="1" name="Parameter " dataCellStyle="Standaard"/>
    <tableColumn id="2" name="Type " dataCellStyle="Standaard"/>
    <tableColumn id="3" name="Group " dataCellStyle="Standaard"/>
    <tableColumn id="4" name="Afkorting" dataCellStyle="Standaard"/>
  </tableColumns>
  <tableStyleInfo name="TableStyleLight9" showFirstColumn="0" showLastColumn="0" showRowStripes="1" showColumnStripes="0"/>
</table>
</file>

<file path=xl/tables/table2.xml><?xml version="1.0" encoding="utf-8"?>
<table xmlns="http://schemas.openxmlformats.org/spreadsheetml/2006/main" id="9" name="Table9" displayName="Table9" ref="A1:A162" totalsRowCount="1" headerRowDxfId="68" dataDxfId="67">
  <autoFilter ref="A1:A161"/>
  <tableColumns count="1">
    <tableColumn id="1" name="Filter" totalsRowFunction="custom" dataDxfId="66" totalsRowDxfId="65">
      <totalsRowFormula>B159</totalsRowFormula>
    </tableColumn>
  </tableColumns>
  <tableStyleInfo showFirstColumn="0" showLastColumn="0" showRowStripes="1" showColumnStripes="0"/>
</table>
</file>

<file path=xl/tables/table20.xml><?xml version="1.0" encoding="utf-8"?>
<table xmlns="http://schemas.openxmlformats.org/spreadsheetml/2006/main" id="20" name="Tabel20" displayName="Tabel20" ref="U4:V7" totalsRowShown="0" headerRowDxfId="46" headerRowBorderDxfId="45" tableBorderDxfId="44">
  <autoFilter ref="U4:V7"/>
  <tableColumns count="2">
    <tableColumn id="2" name="Omschrijving" dataDxfId="43"/>
    <tableColumn id="1" name="Afkorting " dataDxfId="42"/>
  </tableColumns>
  <tableStyleInfo name="TableStyleLight9" showFirstColumn="0" showLastColumn="0" showRowStripes="1" showColumnStripes="0"/>
</table>
</file>

<file path=xl/tables/table21.xml><?xml version="1.0" encoding="utf-8"?>
<table xmlns="http://schemas.openxmlformats.org/spreadsheetml/2006/main" id="21" name="Table1438922" displayName="Table1438922" ref="F16:H20" totalsRowShown="0" headerRowCellStyle="Standaard" dataCellStyle="Standaard">
  <autoFilter ref="F16:H20"/>
  <sortState ref="F17:H25">
    <sortCondition ref="F4:F13"/>
  </sortState>
  <tableColumns count="3">
    <tableColumn id="1" name="Naam Category  bij LABEL" dataCellStyle="Standaard"/>
    <tableColumn id="2" name="Pos &lt;4&gt;" dataCellStyle="Standaard"/>
    <tableColumn id="4" name="Revit versie " dataCellStyle="Standaard"/>
  </tableColumns>
  <tableStyleInfo name="TableStyleLight9" showFirstColumn="0" showLastColumn="0" showRowStripes="1" showColumnStripes="0"/>
</table>
</file>

<file path=xl/tables/table22.xml><?xml version="1.0" encoding="utf-8"?>
<table xmlns="http://schemas.openxmlformats.org/spreadsheetml/2006/main" id="25" name="Tabel2026" displayName="Tabel2026" ref="X4:Y9" totalsRowShown="0" headerRowDxfId="41" headerRowBorderDxfId="40" tableBorderDxfId="39">
  <autoFilter ref="X4:Y9"/>
  <tableColumns count="2">
    <tableColumn id="2" name="Omschrijving" dataDxfId="38"/>
    <tableColumn id="1" name="Code" dataDxfId="37"/>
  </tableColumns>
  <tableStyleInfo name="TableStyleLight9" showFirstColumn="0" showLastColumn="0" showRowStripes="1" showColumnStripes="0"/>
</table>
</file>

<file path=xl/tables/table23.xml><?xml version="1.0" encoding="utf-8"?>
<table xmlns="http://schemas.openxmlformats.org/spreadsheetml/2006/main" id="23" name="Tabel1424" displayName="Tabel1424" ref="F4:G15" totalsRowShown="0" headerRowCellStyle="Standaard" dataCellStyle="Standaard">
  <autoFilter ref="F4:G15"/>
  <tableColumns count="2">
    <tableColumn id="1" name="Schaal" dataCellStyle="Standaard"/>
    <tableColumn id="2" name="Pos &lt;5&gt;" dataDxfId="36" dataCellStyle="Standaard"/>
  </tableColumns>
  <tableStyleInfo name="TableStyleLight9" showFirstColumn="0" showLastColumn="0" showRowStripes="1" showColumnStripes="0"/>
</table>
</file>

<file path=xl/tables/table24.xml><?xml version="1.0" encoding="utf-8"?>
<table xmlns="http://schemas.openxmlformats.org/spreadsheetml/2006/main" id="10" name="Tabel10" displayName="Tabel10" ref="B4:E37" totalsRowShown="0" headerRowDxfId="35" headerRowBorderDxfId="34" tableBorderDxfId="33" headerRowCellStyle="60% - Accent1">
  <autoFilter ref="B4:E37"/>
  <tableColumns count="4">
    <tableColumn id="2" name="Bedrijfsnaam" dataDxfId="32"/>
    <tableColumn id="3" name="URL" dataDxfId="31"/>
    <tableColumn id="4" name="Email" dataDxfId="30"/>
    <tableColumn id="1" name="Afkorting" dataDxfId="29" dataCellStyle="Hyperlink"/>
  </tableColumns>
  <tableStyleInfo name="TableStyleLight9" showFirstColumn="0" showLastColumn="0" showRowStripes="1" showColumnStripes="0"/>
</table>
</file>

<file path=xl/tables/table25.xml><?xml version="1.0" encoding="utf-8"?>
<table xmlns="http://schemas.openxmlformats.org/spreadsheetml/2006/main" id="11" name="Tabel11" displayName="Tabel11" ref="B4:E37" totalsRowShown="0" headerRowDxfId="28" headerRowBorderDxfId="27" tableBorderDxfId="26" headerRowCellStyle="60% - Accent1">
  <autoFilter ref="B4:E37"/>
  <tableColumns count="4">
    <tableColumn id="2" name="Bedrijfsnaam" dataDxfId="25"/>
    <tableColumn id="3" name="URL" dataDxfId="24"/>
    <tableColumn id="4" name="Email" dataDxfId="23"/>
    <tableColumn id="1" name="Afkorting" dataDxfId="22" dataCellStyle="Hyperlink"/>
  </tableColumns>
  <tableStyleInfo name="TableStyleLight9" showFirstColumn="0" showLastColumn="0" showRowStripes="1" showColumnStripes="0"/>
</table>
</file>

<file path=xl/tables/table26.xml><?xml version="1.0" encoding="utf-8"?>
<table xmlns="http://schemas.openxmlformats.org/spreadsheetml/2006/main" id="4" name="Tabel1" displayName="Tabel1" ref="A2:D1020" totalsRowShown="0" dataDxfId="21" headerRowCellStyle="Accent1">
  <autoFilter ref="A2:D1020"/>
  <tableColumns count="4">
    <tableColumn id="5" name="Filter" dataDxfId="20"/>
    <tableColumn id="6" name="Class-codenotatie" dataDxfId="19"/>
    <tableColumn id="7" name="Tabel 1 - Functionele gebouwelementen / Elementenmethode 2005 (NL)" dataDxfId="18"/>
    <tableColumn id="12" name="Table 1 - Elements (EN)" dataDxfId="17"/>
  </tableColumns>
  <tableStyleInfo name="TableStyleMedium2" showFirstColumn="0" showLastColumn="0" showRowStripes="1" showColumnStripes="0"/>
</table>
</file>

<file path=xl/tables/table27.xml><?xml version="1.0" encoding="utf-8"?>
<table xmlns="http://schemas.openxmlformats.org/spreadsheetml/2006/main" id="5" name="Tabel5" displayName="Tabel5" ref="B2:E154" totalsRowShown="0" headerRowDxfId="16" dataDxfId="15" headerRowCellStyle="Accent1">
  <autoFilter ref="B2:E154"/>
  <tableColumns count="4">
    <tableColumn id="4" name="Class-tekstcodenotatie" dataDxfId="14"/>
    <tableColumn id="5" name="Class-codenotatie" dataDxfId="13"/>
    <tableColumn id="6" name="Tabel 3 - Materialen (NL)" dataDxfId="12"/>
    <tableColumn id="11" name="Tabel 3 Materialen (EN)" dataDxfId="11"/>
  </tableColumns>
  <tableStyleInfo name="TableStyleMedium9" showFirstColumn="0" showLastColumn="0" showRowStripes="1" showColumnStripes="0"/>
</table>
</file>

<file path=xl/tables/table28.xml><?xml version="1.0" encoding="utf-8"?>
<table xmlns="http://schemas.openxmlformats.org/spreadsheetml/2006/main" id="1" name="Tabel1012" displayName="Tabel1012" ref="A2:I481" totalsRowShown="0" headerRowCellStyle="Accent1">
  <autoFilter ref="A2:I481"/>
  <sortState ref="A201:I210">
    <sortCondition ref="D2:D481"/>
  </sortState>
  <tableColumns count="9">
    <tableColumn id="1" name="rsfguid" dataDxfId="10"/>
    <tableColumn id="2" name="rsfid" dataDxfId="9"/>
    <tableColumn id="10" name="parentid" dataDxfId="8"/>
    <tableColumn id="11" name="parentname" dataDxfId="7"/>
    <tableColumn id="3" name="uiname" dataDxfId="6"/>
    <tableColumn id="7" name="description" dataDxfId="5"/>
    <tableColumn id="17" name="changed"/>
    <tableColumn id="18" name="comments"/>
    <tableColumn id="5" name="source"/>
  </tableColumns>
  <tableStyleInfo name="TableStyleMedium2" showFirstColumn="0" showLastColumn="0" showRowStripes="1" showColumnStripes="0"/>
</table>
</file>

<file path=xl/tables/table3.xml><?xml version="1.0" encoding="utf-8"?>
<table xmlns="http://schemas.openxmlformats.org/spreadsheetml/2006/main" id="28" name="Table929" displayName="Table929" ref="A1:A141" totalsRowShown="0" headerRowDxfId="64" dataDxfId="63">
  <autoFilter ref="A1:A141"/>
  <tableColumns count="1">
    <tableColumn id="1" name="Filter" dataDxfId="62" totalsRowDxfId="61"/>
  </tableColumns>
  <tableStyleInfo showFirstColumn="0" showLastColumn="0" showRowStripes="1" showColumnStripes="0"/>
</table>
</file>

<file path=xl/tables/table4.xml><?xml version="1.0" encoding="utf-8"?>
<table xmlns="http://schemas.openxmlformats.org/spreadsheetml/2006/main" id="3" name="Tabel3" displayName="Tabel3" ref="B4:C8" totalsRowShown="0" headerRowCellStyle="Standaard" dataCellStyle="Standaard">
  <autoFilter ref="B4:C8"/>
  <tableColumns count="2">
    <tableColumn id="1" name="Code" dataCellStyle="Standaard"/>
    <tableColumn id="2" name="Omschrijving" dataCellStyle="Standaard"/>
  </tableColumns>
  <tableStyleInfo name="TableStyleLight9" showFirstColumn="0" showLastColumn="0" showRowStripes="1" showColumnStripes="0"/>
</table>
</file>

<file path=xl/tables/table5.xml><?xml version="1.0" encoding="utf-8"?>
<table xmlns="http://schemas.openxmlformats.org/spreadsheetml/2006/main" id="6" name="Tabel6" displayName="Tabel6" ref="C5:C67" totalsRowShown="0" headerRowDxfId="60" dataDxfId="58" headerRowBorderDxfId="59" tableBorderDxfId="57">
  <autoFilter ref="C5:C67"/>
  <tableColumns count="1">
    <tableColumn id="1" name="Code" dataDxfId="56" dataCellStyle="60% - Accent1"/>
  </tableColumns>
  <tableStyleInfo name="TableStyleLight9" showFirstColumn="0" showLastColumn="0" showRowStripes="1" showColumnStripes="0"/>
</table>
</file>

<file path=xl/tables/table6.xml><?xml version="1.0" encoding="utf-8"?>
<table xmlns="http://schemas.openxmlformats.org/spreadsheetml/2006/main" id="12" name="Tabel12" displayName="Tabel12" ref="H4:I17" totalsRowShown="0" headerRowCellStyle="Standaard" dataCellStyle="Standaard">
  <autoFilter ref="H4:I17"/>
  <tableColumns count="2">
    <tableColumn id="1" name="Dicipline (kennisgebied)" dataCellStyle="Standaard"/>
    <tableColumn id="2" name="Afkorting" dataCellStyle="Standaard"/>
  </tableColumns>
  <tableStyleInfo name="TableStyleLight9" showFirstColumn="0" showLastColumn="0" showRowStripes="1" showColumnStripes="0"/>
</table>
</file>

<file path=xl/tables/table7.xml><?xml version="1.0" encoding="utf-8"?>
<table xmlns="http://schemas.openxmlformats.org/spreadsheetml/2006/main" id="13" name="Tabel1214" displayName="Tabel1214" ref="N4:O10" totalsRowShown="0" headerRowCellStyle="Standaard" dataCellStyle="Standaard">
  <autoFilter ref="N4:O10"/>
  <tableColumns count="2">
    <tableColumn id="2" name="Parameter Type" dataCellStyle="Standaard"/>
    <tableColumn id="1" name="Afkorting" dataCellStyle="Standaard"/>
  </tableColumns>
  <tableStyleInfo name="TableStyleLight9" showFirstColumn="0" showLastColumn="0" showRowStripes="1" showColumnStripes="0"/>
</table>
</file>

<file path=xl/tables/table8.xml><?xml version="1.0" encoding="utf-8"?>
<table xmlns="http://schemas.openxmlformats.org/spreadsheetml/2006/main" id="22" name="Tabel623" displayName="Tabel623" ref="E5:F157" totalsRowShown="0" headerRowBorderDxfId="55" tableBorderDxfId="54">
  <autoFilter ref="E5:F157"/>
  <tableColumns count="2">
    <tableColumn id="2" name="Omschrijving" dataDxfId="53" dataCellStyle="60% - Accent1"/>
    <tableColumn id="3" name="Code" dataDxfId="52"/>
  </tableColumns>
  <tableStyleInfo name="TableStyleLight9" showFirstColumn="0" showLastColumn="0" showRowStripes="1" showColumnStripes="0"/>
</table>
</file>

<file path=xl/tables/table9.xml><?xml version="1.0" encoding="utf-8"?>
<table xmlns="http://schemas.openxmlformats.org/spreadsheetml/2006/main" id="24" name="Tabel121425" displayName="Tabel121425" ref="K4:L7" totalsRowShown="0" headerRowCellStyle="Standaard" dataCellStyle="Standaard">
  <autoFilter ref="K4:L7"/>
  <tableColumns count="2">
    <tableColumn id="2" name="Asset Type" dataCellStyle="Standaard"/>
    <tableColumn id="1" name="Afkorting" dataCellStyle="Standaard"/>
  </tableColumns>
  <tableStyleInfo name="TableStyleLight9"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revitstandards.org/en/about/revit-standards/" TargetMode="External"/><Relationship Id="rId2" Type="http://schemas.openxmlformats.org/officeDocument/2006/relationships/hyperlink" Target="https://github.com/RevitStandards/" TargetMode="External"/><Relationship Id="rId1" Type="http://schemas.openxmlformats.org/officeDocument/2006/relationships/hyperlink" Target="https://www.revitstandards.org/en/downloads/" TargetMode="External"/><Relationship Id="rId4" Type="http://schemas.openxmlformats.org/officeDocument/2006/relationships/hyperlink" Target="mailto:tc@revitstandards.org"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info@revitgg.nl" TargetMode="External"/><Relationship Id="rId1" Type="http://schemas.openxmlformats.org/officeDocument/2006/relationships/hyperlink" Target="http://www.revitgg.nl/" TargetMode="External"/><Relationship Id="rId4" Type="http://schemas.openxmlformats.org/officeDocument/2006/relationships/table" Target="../tables/table24.xml"/></Relationships>
</file>

<file path=xl/worksheets/_rels/sheet11.xml.rels><?xml version="1.0" encoding="UTF-8" standalone="yes"?>
<Relationships xmlns="http://schemas.openxmlformats.org/package/2006/relationships"><Relationship Id="rId3" Type="http://schemas.openxmlformats.org/officeDocument/2006/relationships/hyperlink" Target="http://www.revitstandards.org/" TargetMode="External"/><Relationship Id="rId2" Type="http://schemas.openxmlformats.org/officeDocument/2006/relationships/hyperlink" Target="mailto:info@revitgg.nl" TargetMode="External"/><Relationship Id="rId1" Type="http://schemas.openxmlformats.org/officeDocument/2006/relationships/hyperlink" Target="http://www.revitgg.nl/" TargetMode="External"/><Relationship Id="rId6" Type="http://schemas.openxmlformats.org/officeDocument/2006/relationships/table" Target="../tables/table25.xml"/><Relationship Id="rId5" Type="http://schemas.openxmlformats.org/officeDocument/2006/relationships/printerSettings" Target="../printerSettings/printerSettings10.bin"/><Relationship Id="rId4" Type="http://schemas.openxmlformats.org/officeDocument/2006/relationships/hyperlink" Target="mailto:tc@revitstandards.org"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ketenstandaard.nl/nl-sfb-facts/documentatie-over-nl-sfb/"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ketenstandaard.nl/nl-sfb-facts/documentatie-over-nl-sfb/"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ketenstandaard.nl/nl-sfb-facts/documentatie-over-nl-sfb/"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table" Target="../tables/table5.xml"/><Relationship Id="rId1" Type="http://schemas.openxmlformats.org/officeDocument/2006/relationships/printerSettings" Target="../printerSettings/printerSettings5.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6.bin"/><Relationship Id="rId5" Type="http://schemas.openxmlformats.org/officeDocument/2006/relationships/table" Target="../tables/table14.xml"/><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8" Type="http://schemas.openxmlformats.org/officeDocument/2006/relationships/table" Target="../tables/table21.xml"/><Relationship Id="rId3" Type="http://schemas.openxmlformats.org/officeDocument/2006/relationships/table" Target="../tables/table16.xml"/><Relationship Id="rId7" Type="http://schemas.openxmlformats.org/officeDocument/2006/relationships/table" Target="../tables/table20.xml"/><Relationship Id="rId2" Type="http://schemas.openxmlformats.org/officeDocument/2006/relationships/table" Target="../tables/table15.xml"/><Relationship Id="rId1" Type="http://schemas.openxmlformats.org/officeDocument/2006/relationships/printerSettings" Target="../printerSettings/printerSettings7.bin"/><Relationship Id="rId6" Type="http://schemas.openxmlformats.org/officeDocument/2006/relationships/table" Target="../tables/table19.xml"/><Relationship Id="rId5" Type="http://schemas.openxmlformats.org/officeDocument/2006/relationships/table" Target="../tables/table18.xml"/><Relationship Id="rId4" Type="http://schemas.openxmlformats.org/officeDocument/2006/relationships/table" Target="../tables/table17.xml"/><Relationship Id="rId9" Type="http://schemas.openxmlformats.org/officeDocument/2006/relationships/table" Target="../tables/table2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8"/>
  <sheetViews>
    <sheetView workbookViewId="0">
      <selection activeCell="A9" sqref="A9:XFD9"/>
    </sheetView>
  </sheetViews>
  <sheetFormatPr defaultRowHeight="15" x14ac:dyDescent="0.25"/>
  <cols>
    <col min="2" max="2" width="89.28515625" customWidth="1"/>
    <col min="3" max="3" width="31.5703125" customWidth="1"/>
    <col min="4" max="4" width="28.7109375" customWidth="1"/>
  </cols>
  <sheetData>
    <row r="2" spans="2:3" ht="114" customHeight="1" x14ac:dyDescent="0.25">
      <c r="B2" t="e" vm="1">
        <v>#VALUE!</v>
      </c>
    </row>
    <row r="3" spans="2:3" ht="30" x14ac:dyDescent="0.25">
      <c r="B3" s="2" t="s">
        <v>0</v>
      </c>
      <c r="C3" s="11" t="s">
        <v>1</v>
      </c>
    </row>
    <row r="5" spans="2:3" x14ac:dyDescent="0.25">
      <c r="B5" t="s">
        <v>2</v>
      </c>
      <c r="C5" s="11" t="s">
        <v>3</v>
      </c>
    </row>
    <row r="7" spans="2:3" ht="45" x14ac:dyDescent="0.25">
      <c r="B7" s="56" t="s">
        <v>4</v>
      </c>
    </row>
    <row r="8" spans="2:3" x14ac:dyDescent="0.25">
      <c r="B8" s="110" t="s">
        <v>5</v>
      </c>
    </row>
    <row r="9" spans="2:3" x14ac:dyDescent="0.25">
      <c r="B9" s="113" t="s">
        <v>6</v>
      </c>
    </row>
    <row r="10" spans="2:3" ht="30" x14ac:dyDescent="0.25">
      <c r="B10" s="56" t="s">
        <v>7</v>
      </c>
    </row>
    <row r="11" spans="2:3" ht="30" x14ac:dyDescent="0.25">
      <c r="B11" s="2" t="s">
        <v>8</v>
      </c>
    </row>
    <row r="13" spans="2:3" x14ac:dyDescent="0.25">
      <c r="B13" t="s">
        <v>9</v>
      </c>
      <c r="C13" s="11" t="s">
        <v>10</v>
      </c>
    </row>
    <row r="15" spans="2:3" x14ac:dyDescent="0.25">
      <c r="B15" t="s">
        <v>11</v>
      </c>
      <c r="C15" s="11" t="s">
        <v>12</v>
      </c>
    </row>
    <row r="17" spans="2:2" x14ac:dyDescent="0.25">
      <c r="B17" t="s">
        <v>13</v>
      </c>
    </row>
    <row r="18" spans="2:2" x14ac:dyDescent="0.25">
      <c r="B18" t="s">
        <v>14</v>
      </c>
    </row>
  </sheetData>
  <hyperlinks>
    <hyperlink ref="C3" r:id="rId1"/>
    <hyperlink ref="C5" r:id="rId2"/>
    <hyperlink ref="C13" r:id="rId3"/>
    <hyperlink ref="C15" r:id="rId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7"/>
  <sheetViews>
    <sheetView topLeftCell="A3" workbookViewId="0">
      <selection activeCell="B6" sqref="B6:E6"/>
    </sheetView>
  </sheetViews>
  <sheetFormatPr defaultRowHeight="15" x14ac:dyDescent="0.25"/>
  <cols>
    <col min="2" max="2" width="19.42578125" customWidth="1"/>
    <col min="3" max="3" width="20.28515625" customWidth="1"/>
    <col min="4" max="4" width="17" customWidth="1"/>
    <col min="5" max="5" width="15" bestFit="1" customWidth="1"/>
  </cols>
  <sheetData>
    <row r="1" spans="2:5" s="50" customFormat="1" ht="30" customHeight="1" x14ac:dyDescent="0.25">
      <c r="B1" s="50" t="s">
        <v>1667</v>
      </c>
    </row>
    <row r="2" spans="2:5" s="48" customFormat="1" ht="20.100000000000001" customHeight="1" x14ac:dyDescent="0.25">
      <c r="B2" s="57" t="s">
        <v>1668</v>
      </c>
    </row>
    <row r="4" spans="2:5" ht="15.75" thickBot="1" x14ac:dyDescent="0.3">
      <c r="B4" s="102" t="s">
        <v>1669</v>
      </c>
      <c r="C4" s="102" t="s">
        <v>1670</v>
      </c>
      <c r="D4" s="103" t="s">
        <v>1671</v>
      </c>
      <c r="E4" s="101" t="s">
        <v>262</v>
      </c>
    </row>
    <row r="5" spans="2:5" x14ac:dyDescent="0.25">
      <c r="B5" s="54" t="s">
        <v>43</v>
      </c>
      <c r="C5" s="54" t="s">
        <v>1672</v>
      </c>
      <c r="D5" s="98" t="s">
        <v>1672</v>
      </c>
      <c r="E5" s="96" t="s">
        <v>227</v>
      </c>
    </row>
    <row r="6" spans="2:5" x14ac:dyDescent="0.25">
      <c r="B6" s="1"/>
      <c r="C6" s="10"/>
      <c r="D6" s="99"/>
      <c r="E6" s="97"/>
    </row>
    <row r="7" spans="2:5" x14ac:dyDescent="0.25">
      <c r="B7" s="1"/>
      <c r="C7" s="10"/>
      <c r="D7" s="99"/>
      <c r="E7" s="97"/>
    </row>
    <row r="8" spans="2:5" x14ac:dyDescent="0.25">
      <c r="B8" s="1"/>
      <c r="C8" s="10"/>
      <c r="D8" s="99"/>
      <c r="E8" s="97"/>
    </row>
    <row r="9" spans="2:5" x14ac:dyDescent="0.25">
      <c r="B9" s="1"/>
      <c r="C9" s="10"/>
      <c r="D9" s="99"/>
      <c r="E9" s="97"/>
    </row>
    <row r="10" spans="2:5" x14ac:dyDescent="0.25">
      <c r="B10" s="1"/>
      <c r="C10" s="10"/>
      <c r="D10" s="99"/>
      <c r="E10" s="97"/>
    </row>
    <row r="11" spans="2:5" x14ac:dyDescent="0.25">
      <c r="B11" s="1"/>
      <c r="C11" s="10"/>
      <c r="D11" s="99"/>
      <c r="E11" s="97"/>
    </row>
    <row r="12" spans="2:5" x14ac:dyDescent="0.25">
      <c r="B12" s="1"/>
      <c r="C12" s="10"/>
      <c r="D12" s="99"/>
      <c r="E12" s="97"/>
    </row>
    <row r="13" spans="2:5" x14ac:dyDescent="0.25">
      <c r="B13" s="1"/>
      <c r="C13" s="10"/>
      <c r="D13" s="99"/>
      <c r="E13" s="97"/>
    </row>
    <row r="14" spans="2:5" x14ac:dyDescent="0.25">
      <c r="B14" s="1"/>
      <c r="C14" s="10"/>
      <c r="D14" s="99"/>
      <c r="E14" s="97"/>
    </row>
    <row r="15" spans="2:5" x14ac:dyDescent="0.25">
      <c r="B15" s="1"/>
      <c r="C15" s="10"/>
      <c r="D15" s="99"/>
      <c r="E15" s="97"/>
    </row>
    <row r="16" spans="2:5" x14ac:dyDescent="0.25">
      <c r="B16" s="1"/>
      <c r="C16" s="10"/>
      <c r="D16" s="99"/>
      <c r="E16" s="97"/>
    </row>
    <row r="17" spans="2:5" x14ac:dyDescent="0.25">
      <c r="B17" s="1"/>
      <c r="C17" s="10"/>
      <c r="D17" s="99"/>
      <c r="E17" s="97"/>
    </row>
    <row r="18" spans="2:5" x14ac:dyDescent="0.25">
      <c r="B18" s="1"/>
      <c r="C18" s="10"/>
      <c r="D18" s="99"/>
      <c r="E18" s="97"/>
    </row>
    <row r="19" spans="2:5" x14ac:dyDescent="0.25">
      <c r="B19" s="1"/>
      <c r="C19" s="10"/>
      <c r="D19" s="99"/>
      <c r="E19" s="97"/>
    </row>
    <row r="20" spans="2:5" x14ac:dyDescent="0.25">
      <c r="B20" s="1"/>
      <c r="C20" s="10"/>
      <c r="D20" s="99"/>
      <c r="E20" s="97"/>
    </row>
    <row r="21" spans="2:5" x14ac:dyDescent="0.25">
      <c r="B21" s="1"/>
      <c r="C21" s="10"/>
      <c r="D21" s="99"/>
      <c r="E21" s="97"/>
    </row>
    <row r="22" spans="2:5" x14ac:dyDescent="0.25">
      <c r="B22" s="1"/>
      <c r="C22" s="10"/>
      <c r="D22" s="99"/>
      <c r="E22" s="97"/>
    </row>
    <row r="23" spans="2:5" x14ac:dyDescent="0.25">
      <c r="B23" s="1"/>
      <c r="C23" s="10"/>
      <c r="D23" s="99"/>
      <c r="E23" s="97"/>
    </row>
    <row r="24" spans="2:5" x14ac:dyDescent="0.25">
      <c r="B24" s="1"/>
      <c r="C24" s="10"/>
      <c r="D24" s="99"/>
      <c r="E24" s="97"/>
    </row>
    <row r="25" spans="2:5" x14ac:dyDescent="0.25">
      <c r="B25" s="1"/>
      <c r="C25" s="10"/>
      <c r="D25" s="99"/>
      <c r="E25" s="97"/>
    </row>
    <row r="26" spans="2:5" x14ac:dyDescent="0.25">
      <c r="B26" s="1"/>
      <c r="C26" s="10"/>
      <c r="D26" s="99"/>
      <c r="E26" s="97"/>
    </row>
    <row r="27" spans="2:5" x14ac:dyDescent="0.25">
      <c r="B27" s="1"/>
      <c r="C27" s="10"/>
      <c r="D27" s="99"/>
      <c r="E27" s="97"/>
    </row>
    <row r="28" spans="2:5" x14ac:dyDescent="0.25">
      <c r="B28" s="1"/>
      <c r="C28" s="10"/>
      <c r="D28" s="99"/>
      <c r="E28" s="97"/>
    </row>
    <row r="29" spans="2:5" x14ac:dyDescent="0.25">
      <c r="B29" s="1"/>
      <c r="C29" s="10"/>
      <c r="D29" s="99"/>
      <c r="E29" s="97"/>
    </row>
    <row r="30" spans="2:5" x14ac:dyDescent="0.25">
      <c r="B30" s="1"/>
      <c r="C30" s="10"/>
      <c r="D30" s="99"/>
      <c r="E30" s="97"/>
    </row>
    <row r="31" spans="2:5" x14ac:dyDescent="0.25">
      <c r="B31" s="1"/>
      <c r="C31" s="10"/>
      <c r="D31" s="99"/>
      <c r="E31" s="97"/>
    </row>
    <row r="32" spans="2:5" x14ac:dyDescent="0.25">
      <c r="B32" s="1"/>
      <c r="C32" s="10"/>
      <c r="D32" s="99"/>
      <c r="E32" s="97"/>
    </row>
    <row r="33" spans="2:5" x14ac:dyDescent="0.25">
      <c r="B33" s="1"/>
      <c r="C33" s="10"/>
      <c r="D33" s="99"/>
      <c r="E33" s="97"/>
    </row>
    <row r="34" spans="2:5" x14ac:dyDescent="0.25">
      <c r="B34" s="1"/>
      <c r="C34" s="10"/>
      <c r="D34" s="99"/>
      <c r="E34" s="97"/>
    </row>
    <row r="35" spans="2:5" x14ac:dyDescent="0.25">
      <c r="B35" s="1"/>
      <c r="C35" s="10"/>
      <c r="D35" s="99"/>
      <c r="E35" s="97"/>
    </row>
    <row r="36" spans="2:5" x14ac:dyDescent="0.25">
      <c r="B36" s="1"/>
      <c r="C36" s="1"/>
      <c r="D36" s="100"/>
      <c r="E36" s="97"/>
    </row>
    <row r="37" spans="2:5" x14ac:dyDescent="0.25">
      <c r="B37" s="105"/>
      <c r="C37" s="105"/>
      <c r="D37" s="106"/>
      <c r="E37" s="104"/>
    </row>
  </sheetData>
  <hyperlinks>
    <hyperlink ref="C5" r:id="rId1" display="www.revitgg.nl"/>
    <hyperlink ref="D5" r:id="rId2" display="info@revitgg.nl"/>
  </hyperlinks>
  <pageMargins left="0.7" right="0.7" top="0.75" bottom="0.75" header="0.3" footer="0.3"/>
  <pageSetup paperSize="9" orientation="portrait"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7"/>
  <sheetViews>
    <sheetView workbookViewId="0">
      <selection activeCell="B7" sqref="B7:E7"/>
    </sheetView>
  </sheetViews>
  <sheetFormatPr defaultRowHeight="15" x14ac:dyDescent="0.25"/>
  <cols>
    <col min="2" max="2" width="25.85546875" bestFit="1" customWidth="1"/>
    <col min="3" max="3" width="24.7109375" customWidth="1"/>
    <col min="4" max="4" width="20.85546875" bestFit="1" customWidth="1"/>
    <col min="5" max="5" width="13" customWidth="1"/>
    <col min="6" max="6" width="10" customWidth="1"/>
  </cols>
  <sheetData>
    <row r="1" spans="2:5" s="50" customFormat="1" ht="30" customHeight="1" x14ac:dyDescent="0.25">
      <c r="B1" s="50" t="s">
        <v>1673</v>
      </c>
    </row>
    <row r="2" spans="2:5" s="48" customFormat="1" ht="20.100000000000001" customHeight="1" x14ac:dyDescent="0.25">
      <c r="B2" s="57" t="s">
        <v>1674</v>
      </c>
    </row>
    <row r="4" spans="2:5" ht="15.75" thickBot="1" x14ac:dyDescent="0.3">
      <c r="B4" s="102" t="s">
        <v>1669</v>
      </c>
      <c r="C4" s="102" t="s">
        <v>1670</v>
      </c>
      <c r="D4" s="103" t="s">
        <v>1671</v>
      </c>
      <c r="E4" s="101" t="s">
        <v>262</v>
      </c>
    </row>
    <row r="5" spans="2:5" x14ac:dyDescent="0.25">
      <c r="B5" s="54" t="s">
        <v>1675</v>
      </c>
      <c r="C5" s="90" t="s">
        <v>1676</v>
      </c>
      <c r="D5" s="107" t="s">
        <v>1677</v>
      </c>
      <c r="E5" s="96" t="s">
        <v>1678</v>
      </c>
    </row>
    <row r="6" spans="2:5" x14ac:dyDescent="0.25">
      <c r="B6" s="1" t="s">
        <v>44</v>
      </c>
      <c r="C6" s="10" t="s">
        <v>1679</v>
      </c>
      <c r="D6" s="99" t="s">
        <v>12</v>
      </c>
      <c r="E6" s="97" t="s">
        <v>1680</v>
      </c>
    </row>
    <row r="7" spans="2:5" x14ac:dyDescent="0.25">
      <c r="B7" s="1"/>
      <c r="C7" s="10"/>
      <c r="D7" s="99"/>
      <c r="E7" s="97"/>
    </row>
    <row r="8" spans="2:5" x14ac:dyDescent="0.25">
      <c r="B8" s="1"/>
      <c r="C8" s="10"/>
      <c r="D8" s="99"/>
      <c r="E8" s="97"/>
    </row>
    <row r="9" spans="2:5" x14ac:dyDescent="0.25">
      <c r="B9" s="1"/>
      <c r="C9" s="10"/>
      <c r="D9" s="99"/>
      <c r="E9" s="97"/>
    </row>
    <row r="10" spans="2:5" x14ac:dyDescent="0.25">
      <c r="B10" s="1"/>
      <c r="C10" s="10"/>
      <c r="D10" s="99"/>
      <c r="E10" s="97"/>
    </row>
    <row r="11" spans="2:5" x14ac:dyDescent="0.25">
      <c r="B11" s="1"/>
      <c r="C11" s="10"/>
      <c r="D11" s="99"/>
      <c r="E11" s="97"/>
    </row>
    <row r="12" spans="2:5" x14ac:dyDescent="0.25">
      <c r="B12" s="1"/>
      <c r="C12" s="10"/>
      <c r="D12" s="99"/>
      <c r="E12" s="97"/>
    </row>
    <row r="13" spans="2:5" x14ac:dyDescent="0.25">
      <c r="B13" s="1"/>
      <c r="C13" s="10"/>
      <c r="D13" s="99"/>
      <c r="E13" s="97"/>
    </row>
    <row r="14" spans="2:5" x14ac:dyDescent="0.25">
      <c r="B14" s="1"/>
      <c r="C14" s="10"/>
      <c r="D14" s="99"/>
      <c r="E14" s="97"/>
    </row>
    <row r="15" spans="2:5" x14ac:dyDescent="0.25">
      <c r="B15" s="1"/>
      <c r="C15" s="10"/>
      <c r="D15" s="99"/>
      <c r="E15" s="97"/>
    </row>
    <row r="16" spans="2:5" x14ac:dyDescent="0.25">
      <c r="B16" s="1"/>
      <c r="C16" s="10"/>
      <c r="D16" s="99"/>
      <c r="E16" s="97"/>
    </row>
    <row r="17" spans="2:5" x14ac:dyDescent="0.25">
      <c r="B17" s="1"/>
      <c r="C17" s="10"/>
      <c r="D17" s="99"/>
      <c r="E17" s="97"/>
    </row>
    <row r="18" spans="2:5" x14ac:dyDescent="0.25">
      <c r="B18" s="1"/>
      <c r="C18" s="10"/>
      <c r="D18" s="99"/>
      <c r="E18" s="97"/>
    </row>
    <row r="19" spans="2:5" x14ac:dyDescent="0.25">
      <c r="B19" s="1"/>
      <c r="C19" s="10"/>
      <c r="D19" s="99"/>
      <c r="E19" s="97"/>
    </row>
    <row r="20" spans="2:5" x14ac:dyDescent="0.25">
      <c r="B20" s="1"/>
      <c r="C20" s="10"/>
      <c r="D20" s="99"/>
      <c r="E20" s="97"/>
    </row>
    <row r="21" spans="2:5" x14ac:dyDescent="0.25">
      <c r="B21" s="1"/>
      <c r="C21" s="10"/>
      <c r="D21" s="99"/>
      <c r="E21" s="97"/>
    </row>
    <row r="22" spans="2:5" x14ac:dyDescent="0.25">
      <c r="B22" s="1"/>
      <c r="C22" s="10"/>
      <c r="D22" s="99"/>
      <c r="E22" s="97"/>
    </row>
    <row r="23" spans="2:5" x14ac:dyDescent="0.25">
      <c r="B23" s="1"/>
      <c r="C23" s="10"/>
      <c r="D23" s="99"/>
      <c r="E23" s="97"/>
    </row>
    <row r="24" spans="2:5" x14ac:dyDescent="0.25">
      <c r="B24" s="1"/>
      <c r="C24" s="10"/>
      <c r="D24" s="99"/>
      <c r="E24" s="97"/>
    </row>
    <row r="25" spans="2:5" x14ac:dyDescent="0.25">
      <c r="B25" s="1"/>
      <c r="C25" s="10"/>
      <c r="D25" s="99"/>
      <c r="E25" s="97"/>
    </row>
    <row r="26" spans="2:5" x14ac:dyDescent="0.25">
      <c r="B26" s="1"/>
      <c r="C26" s="10"/>
      <c r="D26" s="99"/>
      <c r="E26" s="97"/>
    </row>
    <row r="27" spans="2:5" x14ac:dyDescent="0.25">
      <c r="B27" s="1"/>
      <c r="C27" s="10"/>
      <c r="D27" s="99"/>
      <c r="E27" s="97"/>
    </row>
    <row r="28" spans="2:5" x14ac:dyDescent="0.25">
      <c r="B28" s="1"/>
      <c r="C28" s="10"/>
      <c r="D28" s="99"/>
      <c r="E28" s="97"/>
    </row>
    <row r="29" spans="2:5" x14ac:dyDescent="0.25">
      <c r="B29" s="1"/>
      <c r="C29" s="10"/>
      <c r="D29" s="99"/>
      <c r="E29" s="97"/>
    </row>
    <row r="30" spans="2:5" x14ac:dyDescent="0.25">
      <c r="B30" s="1"/>
      <c r="C30" s="10"/>
      <c r="D30" s="99"/>
      <c r="E30" s="97"/>
    </row>
    <row r="31" spans="2:5" x14ac:dyDescent="0.25">
      <c r="B31" s="1"/>
      <c r="C31" s="10"/>
      <c r="D31" s="99"/>
      <c r="E31" s="97"/>
    </row>
    <row r="32" spans="2:5" x14ac:dyDescent="0.25">
      <c r="B32" s="1"/>
      <c r="C32" s="10"/>
      <c r="D32" s="99"/>
      <c r="E32" s="97"/>
    </row>
    <row r="33" spans="2:5" x14ac:dyDescent="0.25">
      <c r="B33" s="1"/>
      <c r="C33" s="10"/>
      <c r="D33" s="99"/>
      <c r="E33" s="97"/>
    </row>
    <row r="34" spans="2:5" x14ac:dyDescent="0.25">
      <c r="B34" s="1"/>
      <c r="C34" s="10"/>
      <c r="D34" s="99"/>
      <c r="E34" s="97"/>
    </row>
    <row r="35" spans="2:5" x14ac:dyDescent="0.25">
      <c r="B35" s="1"/>
      <c r="C35" s="10"/>
      <c r="D35" s="99"/>
      <c r="E35" s="97"/>
    </row>
    <row r="36" spans="2:5" x14ac:dyDescent="0.25">
      <c r="B36" s="1"/>
      <c r="C36" s="1"/>
      <c r="D36" s="100"/>
      <c r="E36" s="97"/>
    </row>
    <row r="37" spans="2:5" x14ac:dyDescent="0.25">
      <c r="B37" s="105"/>
      <c r="C37" s="105"/>
      <c r="D37" s="106"/>
      <c r="E37" s="104"/>
    </row>
  </sheetData>
  <hyperlinks>
    <hyperlink ref="C5" r:id="rId1"/>
    <hyperlink ref="D5" r:id="rId2"/>
    <hyperlink ref="C6" r:id="rId3"/>
    <hyperlink ref="D6" r:id="rId4"/>
  </hyperlinks>
  <pageMargins left="0.7" right="0.7" top="0.75" bottom="0.75" header="0.3" footer="0.3"/>
  <pageSetup paperSize="9" orientation="portrait" r:id="rId5"/>
  <tableParts count="1">
    <tablePart r:id="rId6"/>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0"/>
  <sheetViews>
    <sheetView topLeftCell="A135" zoomScaleNormal="100" workbookViewId="0">
      <selection activeCell="C179" sqref="C179"/>
    </sheetView>
  </sheetViews>
  <sheetFormatPr defaultColWidth="9.140625" defaultRowHeight="12" x14ac:dyDescent="0.2"/>
  <cols>
    <col min="1" max="1" width="10.42578125" style="52" customWidth="1"/>
    <col min="2" max="2" width="18.5703125" style="53" customWidth="1"/>
    <col min="3" max="4" width="80.7109375" style="52" customWidth="1"/>
    <col min="5" max="16384" width="9.140625" style="52"/>
  </cols>
  <sheetData>
    <row r="1" spans="1:4" s="50" customFormat="1" ht="30" customHeight="1" x14ac:dyDescent="0.25">
      <c r="B1" s="50" t="s">
        <v>1681</v>
      </c>
    </row>
    <row r="2" spans="1:4" s="83" customFormat="1" ht="24.95" customHeight="1" x14ac:dyDescent="0.25">
      <c r="A2" s="48" t="s">
        <v>15</v>
      </c>
      <c r="B2" s="49" t="s">
        <v>1682</v>
      </c>
      <c r="C2" s="48" t="s">
        <v>1683</v>
      </c>
      <c r="D2" s="48" t="s">
        <v>1684</v>
      </c>
    </row>
    <row r="3" spans="1:4" x14ac:dyDescent="0.2">
      <c r="B3" s="53" t="s">
        <v>1685</v>
      </c>
      <c r="C3" s="52" t="s">
        <v>1686</v>
      </c>
      <c r="D3" s="52" t="s">
        <v>1687</v>
      </c>
    </row>
    <row r="4" spans="1:4" x14ac:dyDescent="0.2">
      <c r="B4" s="53" t="s">
        <v>1688</v>
      </c>
      <c r="C4" s="52" t="s">
        <v>1689</v>
      </c>
      <c r="D4" s="52" t="s">
        <v>1690</v>
      </c>
    </row>
    <row r="5" spans="1:4" x14ac:dyDescent="0.2">
      <c r="B5" s="53" t="s">
        <v>1691</v>
      </c>
      <c r="C5" s="52" t="s">
        <v>1692</v>
      </c>
      <c r="D5" s="52" t="s">
        <v>1693</v>
      </c>
    </row>
    <row r="6" spans="1:4" x14ac:dyDescent="0.2">
      <c r="B6" s="53" t="s">
        <v>1694</v>
      </c>
      <c r="C6" s="52" t="s">
        <v>1695</v>
      </c>
      <c r="D6" s="52" t="s">
        <v>1696</v>
      </c>
    </row>
    <row r="7" spans="1:4" x14ac:dyDescent="0.2">
      <c r="B7" s="53" t="s">
        <v>1697</v>
      </c>
      <c r="C7" s="52" t="s">
        <v>1698</v>
      </c>
      <c r="D7" s="52" t="s">
        <v>1699</v>
      </c>
    </row>
    <row r="8" spans="1:4" x14ac:dyDescent="0.2">
      <c r="B8" s="53" t="s">
        <v>1700</v>
      </c>
      <c r="C8" s="52" t="s">
        <v>1701</v>
      </c>
      <c r="D8" s="52" t="s">
        <v>1702</v>
      </c>
    </row>
    <row r="9" spans="1:4" x14ac:dyDescent="0.2">
      <c r="B9" s="53" t="s">
        <v>1703</v>
      </c>
      <c r="C9" s="52" t="s">
        <v>1704</v>
      </c>
      <c r="D9" s="52" t="s">
        <v>1705</v>
      </c>
    </row>
    <row r="10" spans="1:4" x14ac:dyDescent="0.2">
      <c r="B10" s="53" t="s">
        <v>1706</v>
      </c>
      <c r="C10" s="52" t="s">
        <v>1707</v>
      </c>
      <c r="D10" s="52" t="s">
        <v>1708</v>
      </c>
    </row>
    <row r="11" spans="1:4" x14ac:dyDescent="0.2">
      <c r="B11" s="53" t="s">
        <v>1709</v>
      </c>
      <c r="C11" s="52" t="s">
        <v>1710</v>
      </c>
      <c r="D11" s="52" t="s">
        <v>1711</v>
      </c>
    </row>
    <row r="12" spans="1:4" x14ac:dyDescent="0.2">
      <c r="B12" s="53" t="s">
        <v>1712</v>
      </c>
      <c r="C12" s="52" t="s">
        <v>1713</v>
      </c>
      <c r="D12" s="52" t="s">
        <v>1714</v>
      </c>
    </row>
    <row r="13" spans="1:4" x14ac:dyDescent="0.2">
      <c r="B13" s="53" t="s">
        <v>1715</v>
      </c>
      <c r="C13" s="52" t="s">
        <v>1716</v>
      </c>
      <c r="D13" s="52" t="s">
        <v>1717</v>
      </c>
    </row>
    <row r="14" spans="1:4" x14ac:dyDescent="0.2">
      <c r="B14" s="53" t="s">
        <v>1718</v>
      </c>
      <c r="C14" s="52" t="s">
        <v>1719</v>
      </c>
      <c r="D14" s="52" t="s">
        <v>1720</v>
      </c>
    </row>
    <row r="15" spans="1:4" x14ac:dyDescent="0.2">
      <c r="B15" s="53" t="s">
        <v>1721</v>
      </c>
      <c r="C15" s="52" t="s">
        <v>1722</v>
      </c>
      <c r="D15" s="52" t="s">
        <v>1723</v>
      </c>
    </row>
    <row r="16" spans="1:4" x14ac:dyDescent="0.2">
      <c r="B16" s="53" t="s">
        <v>1724</v>
      </c>
      <c r="C16" s="52" t="s">
        <v>1725</v>
      </c>
      <c r="D16" s="52" t="s">
        <v>1726</v>
      </c>
    </row>
    <row r="17" spans="1:4" x14ac:dyDescent="0.2">
      <c r="B17" s="53" t="s">
        <v>1727</v>
      </c>
      <c r="C17" s="52" t="s">
        <v>1728</v>
      </c>
      <c r="D17" s="52" t="s">
        <v>1729</v>
      </c>
    </row>
    <row r="18" spans="1:4" x14ac:dyDescent="0.2">
      <c r="B18" s="53" t="s">
        <v>1730</v>
      </c>
      <c r="C18" s="52" t="s">
        <v>1731</v>
      </c>
      <c r="D18" s="52" t="s">
        <v>1732</v>
      </c>
    </row>
    <row r="19" spans="1:4" x14ac:dyDescent="0.2">
      <c r="B19" s="53" t="s">
        <v>1733</v>
      </c>
      <c r="C19" s="52" t="s">
        <v>1734</v>
      </c>
      <c r="D19" s="52" t="s">
        <v>1735</v>
      </c>
    </row>
    <row r="20" spans="1:4" x14ac:dyDescent="0.2">
      <c r="B20" s="53" t="s">
        <v>1736</v>
      </c>
      <c r="C20" s="52" t="s">
        <v>1737</v>
      </c>
      <c r="D20" s="52" t="s">
        <v>1738</v>
      </c>
    </row>
    <row r="21" spans="1:4" x14ac:dyDescent="0.2">
      <c r="B21" s="53" t="s">
        <v>1739</v>
      </c>
      <c r="C21" s="52" t="s">
        <v>1740</v>
      </c>
      <c r="D21" s="52" t="s">
        <v>1741</v>
      </c>
    </row>
    <row r="22" spans="1:4" x14ac:dyDescent="0.2">
      <c r="B22" s="53" t="s">
        <v>1742</v>
      </c>
      <c r="C22" s="52" t="s">
        <v>1743</v>
      </c>
      <c r="D22" s="52" t="s">
        <v>1744</v>
      </c>
    </row>
    <row r="23" spans="1:4" x14ac:dyDescent="0.2">
      <c r="B23" s="53" t="s">
        <v>1745</v>
      </c>
      <c r="C23" s="52" t="s">
        <v>1746</v>
      </c>
      <c r="D23" s="52" t="s">
        <v>1747</v>
      </c>
    </row>
    <row r="24" spans="1:4" x14ac:dyDescent="0.2">
      <c r="B24" s="53" t="s">
        <v>1748</v>
      </c>
      <c r="C24" s="52" t="s">
        <v>1749</v>
      </c>
      <c r="D24" s="52" t="s">
        <v>1750</v>
      </c>
    </row>
    <row r="25" spans="1:4" x14ac:dyDescent="0.2">
      <c r="B25" s="53" t="s">
        <v>1751</v>
      </c>
      <c r="C25" s="52" t="s">
        <v>1752</v>
      </c>
      <c r="D25" s="52" t="s">
        <v>1753</v>
      </c>
    </row>
    <row r="26" spans="1:4" x14ac:dyDescent="0.2">
      <c r="B26" s="53" t="s">
        <v>1754</v>
      </c>
      <c r="C26" s="52" t="s">
        <v>1755</v>
      </c>
      <c r="D26" s="52" t="s">
        <v>1756</v>
      </c>
    </row>
    <row r="27" spans="1:4" x14ac:dyDescent="0.2">
      <c r="B27" s="53" t="s">
        <v>1757</v>
      </c>
      <c r="C27" s="52" t="s">
        <v>1758</v>
      </c>
      <c r="D27" s="52" t="s">
        <v>1759</v>
      </c>
    </row>
    <row r="28" spans="1:4" x14ac:dyDescent="0.2">
      <c r="B28" s="53" t="s">
        <v>1760</v>
      </c>
      <c r="C28" s="52" t="s">
        <v>1761</v>
      </c>
      <c r="D28" s="52" t="s">
        <v>1762</v>
      </c>
    </row>
    <row r="29" spans="1:4" x14ac:dyDescent="0.2">
      <c r="B29" s="53" t="s">
        <v>1763</v>
      </c>
      <c r="C29" s="52" t="s">
        <v>1764</v>
      </c>
      <c r="D29" s="52" t="s">
        <v>1765</v>
      </c>
    </row>
    <row r="30" spans="1:4" x14ac:dyDescent="0.2">
      <c r="B30" s="53" t="s">
        <v>1766</v>
      </c>
      <c r="C30" s="52" t="s">
        <v>1767</v>
      </c>
      <c r="D30" s="52" t="s">
        <v>1768</v>
      </c>
    </row>
    <row r="31" spans="1:4" x14ac:dyDescent="0.2">
      <c r="B31" s="53" t="s">
        <v>1769</v>
      </c>
      <c r="C31" s="52" t="s">
        <v>1770</v>
      </c>
      <c r="D31" s="52" t="s">
        <v>1771</v>
      </c>
    </row>
    <row r="32" spans="1:4" x14ac:dyDescent="0.2">
      <c r="A32" s="52" t="s">
        <v>1772</v>
      </c>
      <c r="B32" s="53" t="s">
        <v>266</v>
      </c>
      <c r="C32" s="52" t="s">
        <v>88</v>
      </c>
      <c r="D32" s="52" t="s">
        <v>1773</v>
      </c>
    </row>
    <row r="33" spans="1:4" x14ac:dyDescent="0.2">
      <c r="B33" s="53" t="s">
        <v>1774</v>
      </c>
      <c r="C33" s="52" t="s">
        <v>274</v>
      </c>
      <c r="D33" s="52" t="s">
        <v>1775</v>
      </c>
    </row>
    <row r="34" spans="1:4" x14ac:dyDescent="0.2">
      <c r="A34" s="52" t="s">
        <v>1772</v>
      </c>
      <c r="B34" s="53" t="s">
        <v>273</v>
      </c>
      <c r="C34" s="52" t="s">
        <v>49</v>
      </c>
      <c r="D34" s="52" t="s">
        <v>1776</v>
      </c>
    </row>
    <row r="35" spans="1:4" x14ac:dyDescent="0.2">
      <c r="B35" s="53" t="s">
        <v>1777</v>
      </c>
      <c r="C35" s="52" t="s">
        <v>1778</v>
      </c>
      <c r="D35" s="52" t="s">
        <v>1779</v>
      </c>
    </row>
    <row r="36" spans="1:4" x14ac:dyDescent="0.2">
      <c r="B36" s="53" t="s">
        <v>1780</v>
      </c>
      <c r="C36" s="52" t="s">
        <v>1781</v>
      </c>
      <c r="D36" s="52" t="s">
        <v>1782</v>
      </c>
    </row>
    <row r="37" spans="1:4" x14ac:dyDescent="0.2">
      <c r="B37" s="53" t="s">
        <v>1783</v>
      </c>
      <c r="C37" s="52" t="s">
        <v>1784</v>
      </c>
      <c r="D37" s="52" t="s">
        <v>1785</v>
      </c>
    </row>
    <row r="38" spans="1:4" x14ac:dyDescent="0.2">
      <c r="B38" s="53" t="s">
        <v>1786</v>
      </c>
      <c r="C38" s="52" t="s">
        <v>1787</v>
      </c>
      <c r="D38" s="52" t="s">
        <v>1788</v>
      </c>
    </row>
    <row r="39" spans="1:4" x14ac:dyDescent="0.2">
      <c r="B39" s="53" t="s">
        <v>1789</v>
      </c>
      <c r="C39" s="52" t="s">
        <v>1790</v>
      </c>
      <c r="D39" s="52" t="s">
        <v>1791</v>
      </c>
    </row>
    <row r="40" spans="1:4" x14ac:dyDescent="0.2">
      <c r="B40" s="53" t="s">
        <v>1792</v>
      </c>
      <c r="C40" s="52" t="s">
        <v>1793</v>
      </c>
      <c r="D40" s="52" t="s">
        <v>1794</v>
      </c>
    </row>
    <row r="41" spans="1:4" x14ac:dyDescent="0.2">
      <c r="B41" s="53" t="s">
        <v>1795</v>
      </c>
      <c r="C41" s="52" t="s">
        <v>1796</v>
      </c>
      <c r="D41" s="52" t="s">
        <v>1797</v>
      </c>
    </row>
    <row r="42" spans="1:4" x14ac:dyDescent="0.2">
      <c r="B42" s="53" t="s">
        <v>1798</v>
      </c>
      <c r="C42" s="52" t="s">
        <v>1799</v>
      </c>
      <c r="D42" s="52" t="s">
        <v>1800</v>
      </c>
    </row>
    <row r="43" spans="1:4" x14ac:dyDescent="0.2">
      <c r="B43" s="53" t="s">
        <v>1801</v>
      </c>
      <c r="C43" s="52" t="s">
        <v>1802</v>
      </c>
      <c r="D43" s="52" t="s">
        <v>1803</v>
      </c>
    </row>
    <row r="44" spans="1:4" x14ac:dyDescent="0.2">
      <c r="B44" s="53" t="s">
        <v>1804</v>
      </c>
      <c r="C44" s="52" t="s">
        <v>1805</v>
      </c>
      <c r="D44" s="52" t="s">
        <v>1806</v>
      </c>
    </row>
    <row r="45" spans="1:4" x14ac:dyDescent="0.2">
      <c r="B45" s="53" t="s">
        <v>1807</v>
      </c>
      <c r="C45" s="52" t="s">
        <v>1808</v>
      </c>
      <c r="D45" s="52" t="s">
        <v>1809</v>
      </c>
    </row>
    <row r="46" spans="1:4" x14ac:dyDescent="0.2">
      <c r="B46" s="53" t="s">
        <v>1810</v>
      </c>
      <c r="C46" s="52" t="s">
        <v>274</v>
      </c>
      <c r="D46" s="52" t="s">
        <v>1775</v>
      </c>
    </row>
    <row r="47" spans="1:4" x14ac:dyDescent="0.2">
      <c r="A47" s="52" t="s">
        <v>1772</v>
      </c>
      <c r="B47" s="53" t="s">
        <v>283</v>
      </c>
      <c r="C47" s="52" t="s">
        <v>282</v>
      </c>
      <c r="D47" s="52" t="s">
        <v>1811</v>
      </c>
    </row>
    <row r="48" spans="1:4" x14ac:dyDescent="0.2">
      <c r="B48" s="53" t="s">
        <v>1812</v>
      </c>
      <c r="C48" s="52" t="s">
        <v>1813</v>
      </c>
      <c r="D48" s="52" t="s">
        <v>1814</v>
      </c>
    </row>
    <row r="49" spans="1:4" x14ac:dyDescent="0.2">
      <c r="B49" s="53" t="s">
        <v>1815</v>
      </c>
      <c r="C49" s="52" t="s">
        <v>1816</v>
      </c>
      <c r="D49" s="52" t="s">
        <v>1817</v>
      </c>
    </row>
    <row r="50" spans="1:4" x14ac:dyDescent="0.2">
      <c r="B50" s="53" t="s">
        <v>1818</v>
      </c>
      <c r="C50" s="52" t="s">
        <v>1819</v>
      </c>
      <c r="D50" s="52" t="s">
        <v>1820</v>
      </c>
    </row>
    <row r="51" spans="1:4" x14ac:dyDescent="0.2">
      <c r="B51" s="53" t="s">
        <v>1821</v>
      </c>
      <c r="C51" s="52" t="s">
        <v>1822</v>
      </c>
      <c r="D51" s="52" t="s">
        <v>1823</v>
      </c>
    </row>
    <row r="52" spans="1:4" x14ac:dyDescent="0.2">
      <c r="B52" s="53" t="s">
        <v>1824</v>
      </c>
      <c r="C52" s="52" t="s">
        <v>1825</v>
      </c>
      <c r="D52" s="52" t="s">
        <v>1826</v>
      </c>
    </row>
    <row r="53" spans="1:4" x14ac:dyDescent="0.2">
      <c r="B53" s="53" t="s">
        <v>1827</v>
      </c>
      <c r="C53" s="52" t="s">
        <v>1828</v>
      </c>
      <c r="D53" s="52" t="s">
        <v>1829</v>
      </c>
    </row>
    <row r="54" spans="1:4" x14ac:dyDescent="0.2">
      <c r="B54" s="53" t="s">
        <v>1830</v>
      </c>
      <c r="C54" s="52" t="s">
        <v>1831</v>
      </c>
      <c r="D54" s="52" t="s">
        <v>1832</v>
      </c>
    </row>
    <row r="55" spans="1:4" x14ac:dyDescent="0.2">
      <c r="B55" s="53" t="s">
        <v>1833</v>
      </c>
      <c r="C55" s="52" t="s">
        <v>1834</v>
      </c>
      <c r="D55" s="52" t="s">
        <v>1835</v>
      </c>
    </row>
    <row r="56" spans="1:4" x14ac:dyDescent="0.2">
      <c r="B56" s="53" t="s">
        <v>1836</v>
      </c>
      <c r="C56" s="52" t="s">
        <v>1837</v>
      </c>
      <c r="D56" s="52" t="s">
        <v>1838</v>
      </c>
    </row>
    <row r="57" spans="1:4" x14ac:dyDescent="0.2">
      <c r="B57" s="53" t="s">
        <v>1839</v>
      </c>
      <c r="C57" s="52" t="s">
        <v>1840</v>
      </c>
      <c r="D57" s="52" t="s">
        <v>1841</v>
      </c>
    </row>
    <row r="58" spans="1:4" x14ac:dyDescent="0.2">
      <c r="B58" s="53" t="s">
        <v>1842</v>
      </c>
      <c r="C58" s="52" t="s">
        <v>1843</v>
      </c>
      <c r="D58" s="52" t="s">
        <v>1844</v>
      </c>
    </row>
    <row r="59" spans="1:4" x14ac:dyDescent="0.2">
      <c r="B59" s="53" t="s">
        <v>1845</v>
      </c>
      <c r="C59" s="52" t="s">
        <v>274</v>
      </c>
      <c r="D59" s="52" t="s">
        <v>1775</v>
      </c>
    </row>
    <row r="60" spans="1:4" x14ac:dyDescent="0.2">
      <c r="B60" s="53" t="s">
        <v>1846</v>
      </c>
      <c r="C60" s="52" t="s">
        <v>274</v>
      </c>
      <c r="D60" s="52" t="s">
        <v>1775</v>
      </c>
    </row>
    <row r="61" spans="1:4" x14ac:dyDescent="0.2">
      <c r="A61" s="52" t="s">
        <v>1772</v>
      </c>
      <c r="B61" s="53" t="s">
        <v>290</v>
      </c>
      <c r="C61" s="52" t="s">
        <v>289</v>
      </c>
      <c r="D61" s="52" t="s">
        <v>1847</v>
      </c>
    </row>
    <row r="62" spans="1:4" x14ac:dyDescent="0.2">
      <c r="B62" s="53" t="s">
        <v>1848</v>
      </c>
      <c r="C62" s="52" t="s">
        <v>1849</v>
      </c>
      <c r="D62" s="52" t="s">
        <v>1850</v>
      </c>
    </row>
    <row r="63" spans="1:4" x14ac:dyDescent="0.2">
      <c r="B63" s="53" t="s">
        <v>1851</v>
      </c>
      <c r="C63" s="52" t="s">
        <v>1852</v>
      </c>
      <c r="D63" s="52" t="s">
        <v>1853</v>
      </c>
    </row>
    <row r="64" spans="1:4" x14ac:dyDescent="0.2">
      <c r="B64" s="53" t="s">
        <v>1854</v>
      </c>
      <c r="C64" s="52" t="s">
        <v>1855</v>
      </c>
      <c r="D64" s="52" t="s">
        <v>1856</v>
      </c>
    </row>
    <row r="65" spans="1:4" x14ac:dyDescent="0.2">
      <c r="B65" s="53" t="s">
        <v>1857</v>
      </c>
      <c r="C65" s="52" t="s">
        <v>1858</v>
      </c>
      <c r="D65" s="52" t="s">
        <v>1859</v>
      </c>
    </row>
    <row r="66" spans="1:4" x14ac:dyDescent="0.2">
      <c r="B66" s="53" t="s">
        <v>1860</v>
      </c>
      <c r="C66" s="52" t="s">
        <v>1861</v>
      </c>
      <c r="D66" s="52" t="s">
        <v>1862</v>
      </c>
    </row>
    <row r="67" spans="1:4" x14ac:dyDescent="0.2">
      <c r="B67" s="53" t="s">
        <v>1863</v>
      </c>
      <c r="C67" s="52" t="s">
        <v>1864</v>
      </c>
      <c r="D67" s="52" t="s">
        <v>1865</v>
      </c>
    </row>
    <row r="68" spans="1:4" x14ac:dyDescent="0.2">
      <c r="B68" s="53" t="s">
        <v>1866</v>
      </c>
      <c r="C68" s="52" t="s">
        <v>1867</v>
      </c>
      <c r="D68" s="52" t="s">
        <v>1868</v>
      </c>
    </row>
    <row r="69" spans="1:4" x14ac:dyDescent="0.2">
      <c r="B69" s="53" t="s">
        <v>1869</v>
      </c>
      <c r="C69" s="52" t="s">
        <v>1870</v>
      </c>
      <c r="D69" s="52" t="s">
        <v>1871</v>
      </c>
    </row>
    <row r="70" spans="1:4" x14ac:dyDescent="0.2">
      <c r="B70" s="53" t="s">
        <v>1872</v>
      </c>
      <c r="C70" s="52" t="s">
        <v>1873</v>
      </c>
      <c r="D70" s="52" t="s">
        <v>1874</v>
      </c>
    </row>
    <row r="71" spans="1:4" x14ac:dyDescent="0.2">
      <c r="B71" s="53" t="s">
        <v>1875</v>
      </c>
      <c r="C71" s="52" t="s">
        <v>1876</v>
      </c>
      <c r="D71" s="52" t="s">
        <v>1877</v>
      </c>
    </row>
    <row r="72" spans="1:4" x14ac:dyDescent="0.2">
      <c r="B72" s="53" t="s">
        <v>1878</v>
      </c>
      <c r="C72" s="52" t="s">
        <v>1879</v>
      </c>
      <c r="D72" s="52" t="s">
        <v>1880</v>
      </c>
    </row>
    <row r="73" spans="1:4" x14ac:dyDescent="0.2">
      <c r="B73" s="53" t="s">
        <v>1881</v>
      </c>
      <c r="C73" s="52" t="s">
        <v>1882</v>
      </c>
      <c r="D73" s="52" t="s">
        <v>1883</v>
      </c>
    </row>
    <row r="74" spans="1:4" x14ac:dyDescent="0.2">
      <c r="B74" s="53" t="s">
        <v>1884</v>
      </c>
      <c r="C74" s="52" t="s">
        <v>1885</v>
      </c>
      <c r="D74" s="52" t="s">
        <v>1886</v>
      </c>
    </row>
    <row r="75" spans="1:4" x14ac:dyDescent="0.2">
      <c r="B75" s="53" t="s">
        <v>1887</v>
      </c>
      <c r="C75" s="52" t="s">
        <v>1888</v>
      </c>
      <c r="D75" s="52" t="s">
        <v>1889</v>
      </c>
    </row>
    <row r="76" spans="1:4" x14ac:dyDescent="0.2">
      <c r="A76" s="52" t="s">
        <v>1772</v>
      </c>
      <c r="B76" s="53" t="s">
        <v>296</v>
      </c>
      <c r="C76" s="52" t="s">
        <v>295</v>
      </c>
      <c r="D76" s="52" t="s">
        <v>1890</v>
      </c>
    </row>
    <row r="77" spans="1:4" x14ac:dyDescent="0.2">
      <c r="B77" s="53" t="s">
        <v>1891</v>
      </c>
      <c r="C77" s="52" t="s">
        <v>1892</v>
      </c>
      <c r="D77" s="52" t="s">
        <v>1893</v>
      </c>
    </row>
    <row r="78" spans="1:4" x14ac:dyDescent="0.2">
      <c r="B78" s="53" t="s">
        <v>1894</v>
      </c>
      <c r="C78" s="52" t="s">
        <v>1895</v>
      </c>
      <c r="D78" s="52" t="s">
        <v>1896</v>
      </c>
    </row>
    <row r="79" spans="1:4" x14ac:dyDescent="0.2">
      <c r="B79" s="53" t="s">
        <v>1897</v>
      </c>
      <c r="C79" s="52" t="s">
        <v>1898</v>
      </c>
      <c r="D79" s="52" t="s">
        <v>1899</v>
      </c>
    </row>
    <row r="80" spans="1:4" x14ac:dyDescent="0.2">
      <c r="B80" s="53" t="s">
        <v>1900</v>
      </c>
      <c r="C80" s="52" t="s">
        <v>1901</v>
      </c>
      <c r="D80" s="52" t="s">
        <v>1902</v>
      </c>
    </row>
    <row r="81" spans="1:4" x14ac:dyDescent="0.2">
      <c r="B81" s="53" t="s">
        <v>1903</v>
      </c>
      <c r="C81" s="52" t="s">
        <v>1904</v>
      </c>
      <c r="D81" s="52" t="s">
        <v>1905</v>
      </c>
    </row>
    <row r="82" spans="1:4" x14ac:dyDescent="0.2">
      <c r="B82" s="53" t="s">
        <v>1906</v>
      </c>
      <c r="C82" s="52" t="s">
        <v>1907</v>
      </c>
      <c r="D82" s="52" t="s">
        <v>1908</v>
      </c>
    </row>
    <row r="83" spans="1:4" x14ac:dyDescent="0.2">
      <c r="B83" s="53" t="s">
        <v>1909</v>
      </c>
      <c r="C83" s="52" t="s">
        <v>1910</v>
      </c>
      <c r="D83" s="52" t="s">
        <v>1911</v>
      </c>
    </row>
    <row r="84" spans="1:4" x14ac:dyDescent="0.2">
      <c r="B84" s="53" t="s">
        <v>1912</v>
      </c>
      <c r="C84" s="52" t="s">
        <v>1913</v>
      </c>
      <c r="D84" s="52" t="s">
        <v>1914</v>
      </c>
    </row>
    <row r="85" spans="1:4" x14ac:dyDescent="0.2">
      <c r="B85" s="53" t="s">
        <v>1915</v>
      </c>
      <c r="C85" s="52" t="s">
        <v>1916</v>
      </c>
      <c r="D85" s="52" t="s">
        <v>1917</v>
      </c>
    </row>
    <row r="86" spans="1:4" x14ac:dyDescent="0.2">
      <c r="B86" s="53" t="s">
        <v>1918</v>
      </c>
      <c r="C86" s="52" t="s">
        <v>1919</v>
      </c>
      <c r="D86" s="52" t="s">
        <v>1920</v>
      </c>
    </row>
    <row r="87" spans="1:4" x14ac:dyDescent="0.2">
      <c r="B87" s="53" t="s">
        <v>1921</v>
      </c>
      <c r="C87" s="52" t="s">
        <v>1922</v>
      </c>
      <c r="D87" s="52" t="s">
        <v>1923</v>
      </c>
    </row>
    <row r="88" spans="1:4" x14ac:dyDescent="0.2">
      <c r="B88" s="53" t="s">
        <v>1924</v>
      </c>
      <c r="C88" s="52" t="s">
        <v>1925</v>
      </c>
      <c r="D88" s="52" t="s">
        <v>1926</v>
      </c>
    </row>
    <row r="89" spans="1:4" x14ac:dyDescent="0.2">
      <c r="B89" s="53" t="s">
        <v>1927</v>
      </c>
      <c r="C89" s="52" t="s">
        <v>1928</v>
      </c>
      <c r="D89" s="52" t="s">
        <v>1929</v>
      </c>
    </row>
    <row r="90" spans="1:4" x14ac:dyDescent="0.2">
      <c r="B90" s="53" t="s">
        <v>1930</v>
      </c>
      <c r="C90" s="52" t="s">
        <v>1931</v>
      </c>
      <c r="D90" s="52" t="s">
        <v>1932</v>
      </c>
    </row>
    <row r="91" spans="1:4" x14ac:dyDescent="0.2">
      <c r="B91" s="53" t="s">
        <v>1933</v>
      </c>
      <c r="C91" s="52" t="s">
        <v>274</v>
      </c>
      <c r="D91" s="52" t="s">
        <v>1775</v>
      </c>
    </row>
    <row r="92" spans="1:4" x14ac:dyDescent="0.2">
      <c r="B92" s="53" t="s">
        <v>1934</v>
      </c>
      <c r="C92" s="52" t="s">
        <v>274</v>
      </c>
      <c r="D92" s="52" t="s">
        <v>1775</v>
      </c>
    </row>
    <row r="93" spans="1:4" x14ac:dyDescent="0.2">
      <c r="A93" s="52" t="s">
        <v>1772</v>
      </c>
      <c r="B93" s="53" t="s">
        <v>304</v>
      </c>
      <c r="C93" s="52" t="s">
        <v>303</v>
      </c>
      <c r="D93" s="52" t="s">
        <v>1935</v>
      </c>
    </row>
    <row r="94" spans="1:4" x14ac:dyDescent="0.2">
      <c r="B94" s="53" t="s">
        <v>1936</v>
      </c>
      <c r="C94" s="52" t="s">
        <v>274</v>
      </c>
      <c r="D94" s="52" t="s">
        <v>1775</v>
      </c>
    </row>
    <row r="95" spans="1:4" x14ac:dyDescent="0.2">
      <c r="A95" s="52" t="s">
        <v>1772</v>
      </c>
      <c r="B95" s="53" t="s">
        <v>310</v>
      </c>
      <c r="C95" s="52" t="s">
        <v>309</v>
      </c>
      <c r="D95" s="52" t="s">
        <v>1937</v>
      </c>
    </row>
    <row r="96" spans="1:4" x14ac:dyDescent="0.2">
      <c r="B96" s="53" t="s">
        <v>1938</v>
      </c>
      <c r="C96" s="52" t="s">
        <v>1939</v>
      </c>
      <c r="D96" s="52" t="s">
        <v>1940</v>
      </c>
    </row>
    <row r="97" spans="1:4" x14ac:dyDescent="0.2">
      <c r="B97" s="53" t="s">
        <v>1941</v>
      </c>
      <c r="C97" s="52" t="s">
        <v>1942</v>
      </c>
      <c r="D97" s="52" t="s">
        <v>1943</v>
      </c>
    </row>
    <row r="98" spans="1:4" x14ac:dyDescent="0.2">
      <c r="B98" s="53" t="s">
        <v>1944</v>
      </c>
      <c r="C98" s="52" t="s">
        <v>1945</v>
      </c>
      <c r="D98" s="52" t="s">
        <v>1946</v>
      </c>
    </row>
    <row r="99" spans="1:4" x14ac:dyDescent="0.2">
      <c r="B99" s="53" t="s">
        <v>1947</v>
      </c>
      <c r="C99" s="52" t="s">
        <v>1948</v>
      </c>
      <c r="D99" s="52" t="s">
        <v>1949</v>
      </c>
    </row>
    <row r="100" spans="1:4" x14ac:dyDescent="0.2">
      <c r="B100" s="53" t="s">
        <v>1950</v>
      </c>
      <c r="C100" s="52" t="s">
        <v>1951</v>
      </c>
      <c r="D100" s="52" t="s">
        <v>1952</v>
      </c>
    </row>
    <row r="101" spans="1:4" x14ac:dyDescent="0.2">
      <c r="B101" s="53" t="s">
        <v>1953</v>
      </c>
      <c r="C101" s="52" t="s">
        <v>1954</v>
      </c>
      <c r="D101" s="52" t="s">
        <v>1955</v>
      </c>
    </row>
    <row r="102" spans="1:4" x14ac:dyDescent="0.2">
      <c r="B102" s="53" t="s">
        <v>1956</v>
      </c>
      <c r="C102" s="52" t="s">
        <v>1957</v>
      </c>
      <c r="D102" s="52" t="s">
        <v>1958</v>
      </c>
    </row>
    <row r="103" spans="1:4" x14ac:dyDescent="0.2">
      <c r="B103" s="53" t="s">
        <v>1959</v>
      </c>
      <c r="C103" s="52" t="s">
        <v>1960</v>
      </c>
      <c r="D103" s="52" t="s">
        <v>1961</v>
      </c>
    </row>
    <row r="104" spans="1:4" x14ac:dyDescent="0.2">
      <c r="B104" s="53" t="s">
        <v>1962</v>
      </c>
      <c r="C104" s="52" t="s">
        <v>1963</v>
      </c>
      <c r="D104" s="52" t="s">
        <v>1964</v>
      </c>
    </row>
    <row r="105" spans="1:4" x14ac:dyDescent="0.2">
      <c r="B105" s="53" t="s">
        <v>1965</v>
      </c>
      <c r="C105" s="52" t="s">
        <v>1966</v>
      </c>
      <c r="D105" s="52" t="s">
        <v>1967</v>
      </c>
    </row>
    <row r="106" spans="1:4" x14ac:dyDescent="0.2">
      <c r="B106" s="53" t="s">
        <v>1968</v>
      </c>
      <c r="C106" s="52" t="s">
        <v>1969</v>
      </c>
      <c r="D106" s="52" t="s">
        <v>1970</v>
      </c>
    </row>
    <row r="107" spans="1:4" x14ac:dyDescent="0.2">
      <c r="B107" s="53" t="s">
        <v>1971</v>
      </c>
      <c r="C107" s="52" t="s">
        <v>1972</v>
      </c>
      <c r="D107" s="52" t="s">
        <v>1973</v>
      </c>
    </row>
    <row r="108" spans="1:4" x14ac:dyDescent="0.2">
      <c r="B108" s="53" t="s">
        <v>1974</v>
      </c>
      <c r="C108" s="52" t="s">
        <v>1975</v>
      </c>
      <c r="D108" s="52" t="s">
        <v>1976</v>
      </c>
    </row>
    <row r="109" spans="1:4" x14ac:dyDescent="0.2">
      <c r="B109" s="53" t="s">
        <v>1977</v>
      </c>
      <c r="C109" s="52" t="s">
        <v>1978</v>
      </c>
      <c r="D109" s="52" t="s">
        <v>1979</v>
      </c>
    </row>
    <row r="110" spans="1:4" x14ac:dyDescent="0.2">
      <c r="B110" s="53" t="s">
        <v>1980</v>
      </c>
      <c r="C110" s="52" t="s">
        <v>1981</v>
      </c>
      <c r="D110" s="52" t="s">
        <v>1982</v>
      </c>
    </row>
    <row r="111" spans="1:4" x14ac:dyDescent="0.2">
      <c r="A111" s="52" t="s">
        <v>1772</v>
      </c>
      <c r="B111" s="53" t="s">
        <v>316</v>
      </c>
      <c r="C111" s="52" t="s">
        <v>1983</v>
      </c>
      <c r="D111" s="52" t="s">
        <v>1984</v>
      </c>
    </row>
    <row r="112" spans="1:4" x14ac:dyDescent="0.2">
      <c r="B112" s="53" t="s">
        <v>1985</v>
      </c>
      <c r="C112" s="52" t="s">
        <v>1986</v>
      </c>
      <c r="D112" s="52" t="s">
        <v>1987</v>
      </c>
    </row>
    <row r="113" spans="1:4" x14ac:dyDescent="0.2">
      <c r="B113" s="53" t="s">
        <v>1988</v>
      </c>
      <c r="C113" s="52" t="s">
        <v>1989</v>
      </c>
      <c r="D113" s="52" t="s">
        <v>1990</v>
      </c>
    </row>
    <row r="114" spans="1:4" x14ac:dyDescent="0.2">
      <c r="B114" s="53" t="s">
        <v>1991</v>
      </c>
      <c r="C114" s="52" t="s">
        <v>1992</v>
      </c>
      <c r="D114" s="52" t="s">
        <v>1993</v>
      </c>
    </row>
    <row r="115" spans="1:4" x14ac:dyDescent="0.2">
      <c r="B115" s="53" t="s">
        <v>1994</v>
      </c>
      <c r="C115" s="52" t="s">
        <v>1995</v>
      </c>
      <c r="D115" s="52" t="s">
        <v>1996</v>
      </c>
    </row>
    <row r="116" spans="1:4" x14ac:dyDescent="0.2">
      <c r="B116" s="53" t="s">
        <v>1997</v>
      </c>
      <c r="C116" s="52" t="s">
        <v>1998</v>
      </c>
      <c r="D116" s="52" t="s">
        <v>1999</v>
      </c>
    </row>
    <row r="117" spans="1:4" x14ac:dyDescent="0.2">
      <c r="B117" s="53" t="s">
        <v>2000</v>
      </c>
      <c r="C117" s="52" t="s">
        <v>2001</v>
      </c>
      <c r="D117" s="52" t="s">
        <v>2002</v>
      </c>
    </row>
    <row r="118" spans="1:4" x14ac:dyDescent="0.2">
      <c r="B118" s="53" t="s">
        <v>2003</v>
      </c>
      <c r="C118" s="52" t="s">
        <v>2004</v>
      </c>
      <c r="D118" s="52" t="s">
        <v>2005</v>
      </c>
    </row>
    <row r="119" spans="1:4" x14ac:dyDescent="0.2">
      <c r="B119" s="53" t="s">
        <v>2006</v>
      </c>
      <c r="C119" s="52" t="s">
        <v>2007</v>
      </c>
      <c r="D119" s="52" t="s">
        <v>2008</v>
      </c>
    </row>
    <row r="120" spans="1:4" x14ac:dyDescent="0.2">
      <c r="B120" s="53" t="s">
        <v>2009</v>
      </c>
      <c r="C120" s="52" t="s">
        <v>2010</v>
      </c>
      <c r="D120" s="52" t="s">
        <v>2011</v>
      </c>
    </row>
    <row r="121" spans="1:4" x14ac:dyDescent="0.2">
      <c r="B121" s="53" t="s">
        <v>2012</v>
      </c>
      <c r="C121" s="52" t="s">
        <v>2013</v>
      </c>
      <c r="D121" s="52" t="s">
        <v>2014</v>
      </c>
    </row>
    <row r="122" spans="1:4" x14ac:dyDescent="0.2">
      <c r="B122" s="53" t="s">
        <v>2015</v>
      </c>
      <c r="C122" s="52" t="s">
        <v>2016</v>
      </c>
      <c r="D122" s="52" t="s">
        <v>2017</v>
      </c>
    </row>
    <row r="123" spans="1:4" x14ac:dyDescent="0.2">
      <c r="B123" s="53" t="s">
        <v>2018</v>
      </c>
      <c r="C123" s="52" t="s">
        <v>2019</v>
      </c>
      <c r="D123" s="52" t="s">
        <v>2020</v>
      </c>
    </row>
    <row r="124" spans="1:4" x14ac:dyDescent="0.2">
      <c r="A124" s="52" t="s">
        <v>1772</v>
      </c>
      <c r="B124" s="53" t="s">
        <v>322</v>
      </c>
      <c r="C124" s="52" t="s">
        <v>321</v>
      </c>
      <c r="D124" s="52" t="s">
        <v>2021</v>
      </c>
    </row>
    <row r="125" spans="1:4" x14ac:dyDescent="0.2">
      <c r="B125" s="53" t="s">
        <v>2022</v>
      </c>
      <c r="C125" s="52" t="s">
        <v>2023</v>
      </c>
      <c r="D125" s="52" t="s">
        <v>2024</v>
      </c>
    </row>
    <row r="126" spans="1:4" x14ac:dyDescent="0.2">
      <c r="B126" s="53" t="s">
        <v>2025</v>
      </c>
      <c r="C126" s="52" t="s">
        <v>2026</v>
      </c>
      <c r="D126" s="52" t="s">
        <v>2027</v>
      </c>
    </row>
    <row r="127" spans="1:4" x14ac:dyDescent="0.2">
      <c r="B127" s="53" t="s">
        <v>2028</v>
      </c>
      <c r="C127" s="52" t="s">
        <v>2029</v>
      </c>
      <c r="D127" s="52" t="s">
        <v>2030</v>
      </c>
    </row>
    <row r="128" spans="1:4" x14ac:dyDescent="0.2">
      <c r="B128" s="53" t="s">
        <v>2031</v>
      </c>
      <c r="C128" s="52" t="s">
        <v>2032</v>
      </c>
      <c r="D128" s="52" t="s">
        <v>2033</v>
      </c>
    </row>
    <row r="129" spans="1:4" x14ac:dyDescent="0.2">
      <c r="B129" s="53" t="s">
        <v>2034</v>
      </c>
      <c r="C129" s="52" t="s">
        <v>2035</v>
      </c>
      <c r="D129" s="52" t="s">
        <v>2036</v>
      </c>
    </row>
    <row r="130" spans="1:4" x14ac:dyDescent="0.2">
      <c r="B130" s="53" t="s">
        <v>2037</v>
      </c>
      <c r="C130" s="52" t="s">
        <v>2038</v>
      </c>
      <c r="D130" s="52" t="s">
        <v>2039</v>
      </c>
    </row>
    <row r="131" spans="1:4" x14ac:dyDescent="0.2">
      <c r="B131" s="53" t="s">
        <v>2040</v>
      </c>
      <c r="C131" s="52" t="s">
        <v>2041</v>
      </c>
      <c r="D131" s="52" t="s">
        <v>2042</v>
      </c>
    </row>
    <row r="132" spans="1:4" x14ac:dyDescent="0.2">
      <c r="B132" s="53" t="s">
        <v>2043</v>
      </c>
      <c r="C132" s="52" t="s">
        <v>2044</v>
      </c>
      <c r="D132" s="52" t="s">
        <v>2045</v>
      </c>
    </row>
    <row r="133" spans="1:4" x14ac:dyDescent="0.2">
      <c r="B133" s="53" t="s">
        <v>2046</v>
      </c>
      <c r="C133" s="52" t="s">
        <v>2047</v>
      </c>
      <c r="D133" s="52" t="s">
        <v>2048</v>
      </c>
    </row>
    <row r="134" spans="1:4" x14ac:dyDescent="0.2">
      <c r="B134" s="53" t="s">
        <v>2049</v>
      </c>
      <c r="C134" s="52" t="s">
        <v>2050</v>
      </c>
      <c r="D134" s="52" t="s">
        <v>2051</v>
      </c>
    </row>
    <row r="135" spans="1:4" x14ac:dyDescent="0.2">
      <c r="B135" s="53" t="s">
        <v>2052</v>
      </c>
      <c r="C135" s="52" t="s">
        <v>2053</v>
      </c>
      <c r="D135" s="52" t="s">
        <v>2054</v>
      </c>
    </row>
    <row r="136" spans="1:4" x14ac:dyDescent="0.2">
      <c r="B136" s="53" t="s">
        <v>2055</v>
      </c>
      <c r="C136" s="52" t="s">
        <v>2056</v>
      </c>
      <c r="D136" s="52" t="s">
        <v>2057</v>
      </c>
    </row>
    <row r="137" spans="1:4" x14ac:dyDescent="0.2">
      <c r="B137" s="53" t="s">
        <v>2058</v>
      </c>
      <c r="C137" s="52" t="s">
        <v>2059</v>
      </c>
      <c r="D137" s="52" t="s">
        <v>2060</v>
      </c>
    </row>
    <row r="138" spans="1:4" x14ac:dyDescent="0.2">
      <c r="B138" s="53" t="s">
        <v>2061</v>
      </c>
      <c r="C138" s="52" t="s">
        <v>2062</v>
      </c>
      <c r="D138" s="52" t="s">
        <v>2063</v>
      </c>
    </row>
    <row r="139" spans="1:4" x14ac:dyDescent="0.2">
      <c r="B139" s="53" t="s">
        <v>2064</v>
      </c>
      <c r="C139" s="52" t="s">
        <v>2065</v>
      </c>
      <c r="D139" s="52" t="s">
        <v>2066</v>
      </c>
    </row>
    <row r="140" spans="1:4" x14ac:dyDescent="0.2">
      <c r="A140" s="52" t="s">
        <v>1772</v>
      </c>
      <c r="B140" s="53" t="s">
        <v>328</v>
      </c>
      <c r="C140" s="52" t="s">
        <v>327</v>
      </c>
      <c r="D140" s="52" t="s">
        <v>2067</v>
      </c>
    </row>
    <row r="141" spans="1:4" x14ac:dyDescent="0.2">
      <c r="B141" s="53" t="s">
        <v>2068</v>
      </c>
      <c r="C141" s="52" t="s">
        <v>2069</v>
      </c>
      <c r="D141" s="52" t="s">
        <v>2070</v>
      </c>
    </row>
    <row r="142" spans="1:4" x14ac:dyDescent="0.2">
      <c r="B142" s="53" t="s">
        <v>2071</v>
      </c>
      <c r="C142" s="52" t="s">
        <v>2072</v>
      </c>
      <c r="D142" s="52" t="s">
        <v>2073</v>
      </c>
    </row>
    <row r="143" spans="1:4" x14ac:dyDescent="0.2">
      <c r="B143" s="53" t="s">
        <v>2074</v>
      </c>
      <c r="C143" s="52" t="s">
        <v>2075</v>
      </c>
      <c r="D143" s="52" t="s">
        <v>2076</v>
      </c>
    </row>
    <row r="144" spans="1:4" x14ac:dyDescent="0.2">
      <c r="B144" s="53" t="s">
        <v>2077</v>
      </c>
      <c r="C144" s="52" t="s">
        <v>2078</v>
      </c>
      <c r="D144" s="52" t="s">
        <v>2079</v>
      </c>
    </row>
    <row r="145" spans="1:4" x14ac:dyDescent="0.2">
      <c r="B145" s="53" t="s">
        <v>2080</v>
      </c>
      <c r="C145" s="52" t="s">
        <v>2081</v>
      </c>
      <c r="D145" s="52" t="s">
        <v>2082</v>
      </c>
    </row>
    <row r="146" spans="1:4" x14ac:dyDescent="0.2">
      <c r="B146" s="53" t="s">
        <v>2083</v>
      </c>
      <c r="C146" s="52" t="s">
        <v>2084</v>
      </c>
      <c r="D146" s="52" t="s">
        <v>2085</v>
      </c>
    </row>
    <row r="147" spans="1:4" x14ac:dyDescent="0.2">
      <c r="B147" s="53" t="s">
        <v>2086</v>
      </c>
      <c r="C147" s="52" t="s">
        <v>2087</v>
      </c>
      <c r="D147" s="52" t="s">
        <v>2088</v>
      </c>
    </row>
    <row r="148" spans="1:4" x14ac:dyDescent="0.2">
      <c r="B148" s="53" t="s">
        <v>2089</v>
      </c>
      <c r="C148" s="52" t="s">
        <v>2090</v>
      </c>
      <c r="D148" s="52" t="s">
        <v>2091</v>
      </c>
    </row>
    <row r="149" spans="1:4" x14ac:dyDescent="0.2">
      <c r="B149" s="53" t="s">
        <v>2092</v>
      </c>
      <c r="C149" s="52" t="s">
        <v>2093</v>
      </c>
      <c r="D149" s="52" t="s">
        <v>2094</v>
      </c>
    </row>
    <row r="150" spans="1:4" x14ac:dyDescent="0.2">
      <c r="B150" s="53" t="s">
        <v>2095</v>
      </c>
      <c r="C150" s="52" t="s">
        <v>2096</v>
      </c>
      <c r="D150" s="52" t="s">
        <v>2097</v>
      </c>
    </row>
    <row r="151" spans="1:4" x14ac:dyDescent="0.2">
      <c r="B151" s="53" t="s">
        <v>2098</v>
      </c>
      <c r="C151" s="52" t="s">
        <v>2099</v>
      </c>
      <c r="D151" s="52" t="s">
        <v>2100</v>
      </c>
    </row>
    <row r="152" spans="1:4" x14ac:dyDescent="0.2">
      <c r="B152" s="53" t="s">
        <v>2101</v>
      </c>
      <c r="C152" s="52" t="s">
        <v>2102</v>
      </c>
      <c r="D152" s="52" t="s">
        <v>2103</v>
      </c>
    </row>
    <row r="153" spans="1:4" x14ac:dyDescent="0.2">
      <c r="B153" s="53" t="s">
        <v>2104</v>
      </c>
      <c r="C153" s="52" t="s">
        <v>2105</v>
      </c>
      <c r="D153" s="52" t="s">
        <v>2106</v>
      </c>
    </row>
    <row r="154" spans="1:4" x14ac:dyDescent="0.2">
      <c r="B154" s="53" t="s">
        <v>2107</v>
      </c>
      <c r="C154" s="52" t="s">
        <v>2108</v>
      </c>
      <c r="D154" s="52" t="s">
        <v>2109</v>
      </c>
    </row>
    <row r="155" spans="1:4" x14ac:dyDescent="0.2">
      <c r="B155" s="53" t="s">
        <v>2110</v>
      </c>
      <c r="C155" s="52" t="s">
        <v>2111</v>
      </c>
      <c r="D155" s="52" t="s">
        <v>2112</v>
      </c>
    </row>
    <row r="156" spans="1:4" x14ac:dyDescent="0.2">
      <c r="B156" s="53" t="s">
        <v>2113</v>
      </c>
      <c r="C156" s="52" t="s">
        <v>2114</v>
      </c>
      <c r="D156" s="52" t="s">
        <v>2115</v>
      </c>
    </row>
    <row r="157" spans="1:4" x14ac:dyDescent="0.2">
      <c r="B157" s="53" t="s">
        <v>2116</v>
      </c>
      <c r="C157" s="52" t="s">
        <v>2117</v>
      </c>
      <c r="D157" s="52" t="s">
        <v>2118</v>
      </c>
    </row>
    <row r="158" spans="1:4" x14ac:dyDescent="0.2">
      <c r="B158" s="53" t="s">
        <v>2119</v>
      </c>
      <c r="C158" s="52" t="s">
        <v>274</v>
      </c>
      <c r="D158" s="52" t="s">
        <v>1775</v>
      </c>
    </row>
    <row r="159" spans="1:4" x14ac:dyDescent="0.2">
      <c r="B159" s="53" t="s">
        <v>2120</v>
      </c>
      <c r="C159" s="52" t="s">
        <v>274</v>
      </c>
      <c r="D159" s="52" t="s">
        <v>1775</v>
      </c>
    </row>
    <row r="160" spans="1:4" x14ac:dyDescent="0.2">
      <c r="A160" s="52" t="s">
        <v>1772</v>
      </c>
      <c r="B160" s="53" t="s">
        <v>334</v>
      </c>
      <c r="C160" s="52" t="s">
        <v>333</v>
      </c>
      <c r="D160" s="52" t="s">
        <v>1122</v>
      </c>
    </row>
    <row r="161" spans="1:4" x14ac:dyDescent="0.2">
      <c r="B161" s="53" t="s">
        <v>2121</v>
      </c>
      <c r="C161" s="52" t="s">
        <v>2122</v>
      </c>
      <c r="D161" s="52" t="s">
        <v>2123</v>
      </c>
    </row>
    <row r="162" spans="1:4" x14ac:dyDescent="0.2">
      <c r="B162" s="53" t="s">
        <v>2124</v>
      </c>
      <c r="C162" s="52" t="s">
        <v>2125</v>
      </c>
      <c r="D162" s="52" t="s">
        <v>2126</v>
      </c>
    </row>
    <row r="163" spans="1:4" x14ac:dyDescent="0.2">
      <c r="B163" s="53" t="s">
        <v>2127</v>
      </c>
      <c r="C163" s="52" t="s">
        <v>2128</v>
      </c>
      <c r="D163" s="52" t="s">
        <v>2129</v>
      </c>
    </row>
    <row r="164" spans="1:4" x14ac:dyDescent="0.2">
      <c r="B164" s="53" t="s">
        <v>2130</v>
      </c>
      <c r="C164" s="52" t="s">
        <v>2131</v>
      </c>
      <c r="D164" s="52" t="s">
        <v>2132</v>
      </c>
    </row>
    <row r="165" spans="1:4" x14ac:dyDescent="0.2">
      <c r="B165" s="53" t="s">
        <v>2133</v>
      </c>
      <c r="C165" s="52" t="s">
        <v>2134</v>
      </c>
      <c r="D165" s="52" t="s">
        <v>2135</v>
      </c>
    </row>
    <row r="166" spans="1:4" x14ac:dyDescent="0.2">
      <c r="B166" s="53" t="s">
        <v>2136</v>
      </c>
      <c r="C166" s="52" t="s">
        <v>2137</v>
      </c>
      <c r="D166" s="52" t="s">
        <v>2138</v>
      </c>
    </row>
    <row r="167" spans="1:4" x14ac:dyDescent="0.2">
      <c r="B167" s="53" t="s">
        <v>2139</v>
      </c>
      <c r="C167" s="52" t="s">
        <v>2140</v>
      </c>
      <c r="D167" s="52" t="s">
        <v>2141</v>
      </c>
    </row>
    <row r="168" spans="1:4" x14ac:dyDescent="0.2">
      <c r="B168" s="53" t="s">
        <v>2142</v>
      </c>
      <c r="C168" s="52" t="s">
        <v>2143</v>
      </c>
      <c r="D168" s="52" t="s">
        <v>2144</v>
      </c>
    </row>
    <row r="169" spans="1:4" x14ac:dyDescent="0.2">
      <c r="B169" s="53" t="s">
        <v>2145</v>
      </c>
      <c r="C169" s="52" t="s">
        <v>2146</v>
      </c>
      <c r="D169" s="52" t="s">
        <v>2147</v>
      </c>
    </row>
    <row r="170" spans="1:4" x14ac:dyDescent="0.2">
      <c r="B170" s="53" t="s">
        <v>2148</v>
      </c>
      <c r="C170" s="52" t="s">
        <v>2149</v>
      </c>
      <c r="D170" s="52" t="s">
        <v>2150</v>
      </c>
    </row>
    <row r="171" spans="1:4" x14ac:dyDescent="0.2">
      <c r="B171" s="53" t="s">
        <v>2151</v>
      </c>
      <c r="C171" s="52" t="s">
        <v>2152</v>
      </c>
      <c r="D171" s="52" t="s">
        <v>2153</v>
      </c>
    </row>
    <row r="172" spans="1:4" x14ac:dyDescent="0.2">
      <c r="B172" s="53" t="s">
        <v>2154</v>
      </c>
      <c r="C172" s="52" t="s">
        <v>2155</v>
      </c>
      <c r="D172" s="52" t="s">
        <v>2156</v>
      </c>
    </row>
    <row r="173" spans="1:4" x14ac:dyDescent="0.2">
      <c r="B173" s="53" t="s">
        <v>2157</v>
      </c>
      <c r="C173" s="52" t="s">
        <v>2158</v>
      </c>
      <c r="D173" s="52" t="s">
        <v>2159</v>
      </c>
    </row>
    <row r="174" spans="1:4" x14ac:dyDescent="0.2">
      <c r="B174" s="53" t="s">
        <v>2160</v>
      </c>
      <c r="C174" s="52" t="s">
        <v>2161</v>
      </c>
      <c r="D174" s="52" t="s">
        <v>2162</v>
      </c>
    </row>
    <row r="175" spans="1:4" x14ac:dyDescent="0.2">
      <c r="B175" s="53" t="s">
        <v>2163</v>
      </c>
      <c r="C175" s="52" t="s">
        <v>2164</v>
      </c>
      <c r="D175" s="52" t="s">
        <v>2165</v>
      </c>
    </row>
    <row r="176" spans="1:4" x14ac:dyDescent="0.2">
      <c r="A176" s="52" t="s">
        <v>1772</v>
      </c>
      <c r="B176" s="53" t="s">
        <v>339</v>
      </c>
      <c r="C176" s="52" t="s">
        <v>39</v>
      </c>
      <c r="D176" s="52" t="s">
        <v>2166</v>
      </c>
    </row>
    <row r="177" spans="1:4" x14ac:dyDescent="0.2">
      <c r="B177" s="53" t="s">
        <v>2167</v>
      </c>
      <c r="C177" s="52" t="s">
        <v>2168</v>
      </c>
      <c r="D177" s="52" t="s">
        <v>2169</v>
      </c>
    </row>
    <row r="178" spans="1:4" x14ac:dyDescent="0.2">
      <c r="B178" s="53" t="s">
        <v>2170</v>
      </c>
      <c r="C178" s="52" t="s">
        <v>2171</v>
      </c>
      <c r="D178" s="52" t="s">
        <v>2172</v>
      </c>
    </row>
    <row r="179" spans="1:4" x14ac:dyDescent="0.2">
      <c r="B179" s="53" t="s">
        <v>2173</v>
      </c>
      <c r="C179" s="52" t="s">
        <v>2174</v>
      </c>
      <c r="D179" s="52" t="s">
        <v>2175</v>
      </c>
    </row>
    <row r="180" spans="1:4" x14ac:dyDescent="0.2">
      <c r="B180" s="53" t="s">
        <v>2176</v>
      </c>
      <c r="C180" s="52" t="s">
        <v>2177</v>
      </c>
      <c r="D180" s="52" t="s">
        <v>2178</v>
      </c>
    </row>
    <row r="181" spans="1:4" x14ac:dyDescent="0.2">
      <c r="B181" s="53" t="s">
        <v>2179</v>
      </c>
      <c r="C181" s="52" t="s">
        <v>2180</v>
      </c>
      <c r="D181" s="52" t="s">
        <v>2181</v>
      </c>
    </row>
    <row r="182" spans="1:4" x14ac:dyDescent="0.2">
      <c r="B182" s="53" t="s">
        <v>2182</v>
      </c>
      <c r="C182" s="52" t="s">
        <v>2183</v>
      </c>
      <c r="D182" s="52" t="s">
        <v>2184</v>
      </c>
    </row>
    <row r="183" spans="1:4" x14ac:dyDescent="0.2">
      <c r="B183" s="53" t="s">
        <v>2185</v>
      </c>
      <c r="C183" s="52" t="s">
        <v>2186</v>
      </c>
      <c r="D183" s="52" t="s">
        <v>2187</v>
      </c>
    </row>
    <row r="184" spans="1:4" x14ac:dyDescent="0.2">
      <c r="B184" s="53" t="s">
        <v>2188</v>
      </c>
      <c r="C184" s="52" t="s">
        <v>2189</v>
      </c>
      <c r="D184" s="52" t="s">
        <v>2190</v>
      </c>
    </row>
    <row r="185" spans="1:4" x14ac:dyDescent="0.2">
      <c r="B185" s="53" t="s">
        <v>2191</v>
      </c>
      <c r="C185" s="52" t="s">
        <v>2192</v>
      </c>
      <c r="D185" s="52" t="s">
        <v>2193</v>
      </c>
    </row>
    <row r="186" spans="1:4" x14ac:dyDescent="0.2">
      <c r="B186" s="53" t="s">
        <v>2194</v>
      </c>
      <c r="C186" s="52" t="s">
        <v>2195</v>
      </c>
      <c r="D186" s="52" t="s">
        <v>2196</v>
      </c>
    </row>
    <row r="187" spans="1:4" x14ac:dyDescent="0.2">
      <c r="B187" s="53" t="s">
        <v>2197</v>
      </c>
      <c r="C187" s="52" t="s">
        <v>2198</v>
      </c>
      <c r="D187" s="52" t="s">
        <v>2199</v>
      </c>
    </row>
    <row r="188" spans="1:4" x14ac:dyDescent="0.2">
      <c r="B188" s="53" t="s">
        <v>2200</v>
      </c>
      <c r="C188" s="52" t="s">
        <v>274</v>
      </c>
      <c r="D188" s="52" t="s">
        <v>1775</v>
      </c>
    </row>
    <row r="189" spans="1:4" x14ac:dyDescent="0.2">
      <c r="A189" s="52" t="s">
        <v>1772</v>
      </c>
      <c r="B189" s="53" t="s">
        <v>345</v>
      </c>
      <c r="C189" s="52" t="s">
        <v>344</v>
      </c>
      <c r="D189" s="52" t="s">
        <v>2201</v>
      </c>
    </row>
    <row r="190" spans="1:4" x14ac:dyDescent="0.2">
      <c r="B190" s="53" t="s">
        <v>2202</v>
      </c>
      <c r="C190" s="52" t="s">
        <v>274</v>
      </c>
      <c r="D190" s="52" t="s">
        <v>1775</v>
      </c>
    </row>
    <row r="191" spans="1:4" x14ac:dyDescent="0.2">
      <c r="A191" s="52" t="s">
        <v>1772</v>
      </c>
      <c r="B191" s="53" t="s">
        <v>348</v>
      </c>
      <c r="C191" s="52" t="s">
        <v>64</v>
      </c>
      <c r="D191" s="52" t="s">
        <v>2203</v>
      </c>
    </row>
    <row r="192" spans="1:4" x14ac:dyDescent="0.2">
      <c r="B192" s="53" t="s">
        <v>2204</v>
      </c>
      <c r="C192" s="52" t="s">
        <v>2205</v>
      </c>
      <c r="D192" s="52" t="s">
        <v>2206</v>
      </c>
    </row>
    <row r="193" spans="2:4" x14ac:dyDescent="0.2">
      <c r="B193" s="53" t="s">
        <v>2207</v>
      </c>
      <c r="C193" s="52" t="s">
        <v>2208</v>
      </c>
      <c r="D193" s="52" t="s">
        <v>2209</v>
      </c>
    </row>
    <row r="194" spans="2:4" x14ac:dyDescent="0.2">
      <c r="B194" s="53" t="s">
        <v>2210</v>
      </c>
      <c r="C194" s="52" t="s">
        <v>2211</v>
      </c>
      <c r="D194" s="52" t="s">
        <v>2212</v>
      </c>
    </row>
    <row r="195" spans="2:4" x14ac:dyDescent="0.2">
      <c r="B195" s="53" t="s">
        <v>2213</v>
      </c>
      <c r="C195" s="52" t="s">
        <v>2214</v>
      </c>
      <c r="D195" s="52" t="s">
        <v>2215</v>
      </c>
    </row>
    <row r="196" spans="2:4" x14ac:dyDescent="0.2">
      <c r="B196" s="53" t="s">
        <v>2216</v>
      </c>
      <c r="C196" s="52" t="s">
        <v>2217</v>
      </c>
      <c r="D196" s="52" t="s">
        <v>2218</v>
      </c>
    </row>
    <row r="197" spans="2:4" x14ac:dyDescent="0.2">
      <c r="B197" s="53" t="s">
        <v>2219</v>
      </c>
      <c r="C197" s="52" t="s">
        <v>2220</v>
      </c>
      <c r="D197" s="52" t="s">
        <v>2221</v>
      </c>
    </row>
    <row r="198" spans="2:4" x14ac:dyDescent="0.2">
      <c r="B198" s="53" t="s">
        <v>2222</v>
      </c>
      <c r="C198" s="52" t="s">
        <v>2223</v>
      </c>
      <c r="D198" s="52" t="s">
        <v>2224</v>
      </c>
    </row>
    <row r="199" spans="2:4" x14ac:dyDescent="0.2">
      <c r="B199" s="53" t="s">
        <v>2225</v>
      </c>
      <c r="C199" s="52" t="s">
        <v>2226</v>
      </c>
      <c r="D199" s="52" t="s">
        <v>2227</v>
      </c>
    </row>
    <row r="200" spans="2:4" x14ac:dyDescent="0.2">
      <c r="B200" s="53" t="s">
        <v>2228</v>
      </c>
      <c r="C200" s="52" t="s">
        <v>2229</v>
      </c>
      <c r="D200" s="52" t="s">
        <v>2230</v>
      </c>
    </row>
    <row r="201" spans="2:4" x14ac:dyDescent="0.2">
      <c r="B201" s="53" t="s">
        <v>2231</v>
      </c>
      <c r="C201" s="52" t="s">
        <v>2232</v>
      </c>
      <c r="D201" s="52" t="s">
        <v>2233</v>
      </c>
    </row>
    <row r="202" spans="2:4" x14ac:dyDescent="0.2">
      <c r="B202" s="53" t="s">
        <v>2234</v>
      </c>
      <c r="C202" s="52" t="s">
        <v>2235</v>
      </c>
      <c r="D202" s="52" t="s">
        <v>2236</v>
      </c>
    </row>
    <row r="203" spans="2:4" x14ac:dyDescent="0.2">
      <c r="B203" s="53" t="s">
        <v>2237</v>
      </c>
      <c r="C203" s="52" t="s">
        <v>2238</v>
      </c>
      <c r="D203" s="52" t="s">
        <v>2239</v>
      </c>
    </row>
    <row r="204" spans="2:4" x14ac:dyDescent="0.2">
      <c r="B204" s="53" t="s">
        <v>2240</v>
      </c>
      <c r="C204" s="52" t="s">
        <v>2241</v>
      </c>
      <c r="D204" s="52" t="s">
        <v>2242</v>
      </c>
    </row>
    <row r="205" spans="2:4" x14ac:dyDescent="0.2">
      <c r="B205" s="53" t="s">
        <v>2243</v>
      </c>
      <c r="C205" s="52" t="s">
        <v>2244</v>
      </c>
      <c r="D205" s="52" t="s">
        <v>2245</v>
      </c>
    </row>
    <row r="206" spans="2:4" x14ac:dyDescent="0.2">
      <c r="B206" s="53" t="s">
        <v>2246</v>
      </c>
      <c r="C206" s="52" t="s">
        <v>2247</v>
      </c>
      <c r="D206" s="52" t="s">
        <v>2248</v>
      </c>
    </row>
    <row r="207" spans="2:4" x14ac:dyDescent="0.2">
      <c r="B207" s="53" t="s">
        <v>2249</v>
      </c>
      <c r="C207" s="52" t="s">
        <v>2250</v>
      </c>
      <c r="D207" s="52" t="s">
        <v>2251</v>
      </c>
    </row>
    <row r="208" spans="2:4" x14ac:dyDescent="0.2">
      <c r="B208" s="53" t="s">
        <v>2252</v>
      </c>
      <c r="C208" s="52" t="s">
        <v>2253</v>
      </c>
      <c r="D208" s="52" t="s">
        <v>2254</v>
      </c>
    </row>
    <row r="209" spans="1:4" x14ac:dyDescent="0.2">
      <c r="B209" s="53" t="s">
        <v>2255</v>
      </c>
      <c r="C209" s="52" t="s">
        <v>2256</v>
      </c>
      <c r="D209" s="52" t="s">
        <v>2257</v>
      </c>
    </row>
    <row r="210" spans="1:4" x14ac:dyDescent="0.2">
      <c r="B210" s="53" t="s">
        <v>2258</v>
      </c>
      <c r="C210" s="52" t="s">
        <v>2259</v>
      </c>
      <c r="D210" s="52" t="s">
        <v>2260</v>
      </c>
    </row>
    <row r="211" spans="1:4" x14ac:dyDescent="0.2">
      <c r="B211" s="53" t="s">
        <v>2261</v>
      </c>
      <c r="C211" s="52" t="s">
        <v>2262</v>
      </c>
      <c r="D211" s="52" t="s">
        <v>2263</v>
      </c>
    </row>
    <row r="212" spans="1:4" x14ac:dyDescent="0.2">
      <c r="B212" s="53" t="s">
        <v>2264</v>
      </c>
      <c r="C212" s="52" t="s">
        <v>2265</v>
      </c>
      <c r="D212" s="52" t="s">
        <v>2266</v>
      </c>
    </row>
    <row r="213" spans="1:4" x14ac:dyDescent="0.2">
      <c r="A213" s="52" t="s">
        <v>1772</v>
      </c>
      <c r="B213" s="53" t="s">
        <v>352</v>
      </c>
      <c r="C213" s="52" t="s">
        <v>351</v>
      </c>
      <c r="D213" s="52" t="s">
        <v>2267</v>
      </c>
    </row>
    <row r="214" spans="1:4" x14ac:dyDescent="0.2">
      <c r="B214" s="53" t="s">
        <v>2268</v>
      </c>
      <c r="C214" s="52" t="s">
        <v>2269</v>
      </c>
      <c r="D214" s="52" t="s">
        <v>2270</v>
      </c>
    </row>
    <row r="215" spans="1:4" x14ac:dyDescent="0.2">
      <c r="B215" s="53" t="s">
        <v>2271</v>
      </c>
      <c r="C215" s="52" t="s">
        <v>2272</v>
      </c>
      <c r="D215" s="52" t="s">
        <v>2273</v>
      </c>
    </row>
    <row r="216" spans="1:4" x14ac:dyDescent="0.2">
      <c r="B216" s="53" t="s">
        <v>2274</v>
      </c>
      <c r="C216" s="52" t="s">
        <v>2275</v>
      </c>
      <c r="D216" s="52" t="s">
        <v>2276</v>
      </c>
    </row>
    <row r="217" spans="1:4" x14ac:dyDescent="0.2">
      <c r="B217" s="53" t="s">
        <v>2277</v>
      </c>
      <c r="C217" s="52" t="s">
        <v>2278</v>
      </c>
      <c r="D217" s="52" t="s">
        <v>2279</v>
      </c>
    </row>
    <row r="218" spans="1:4" x14ac:dyDescent="0.2">
      <c r="B218" s="53" t="s">
        <v>2280</v>
      </c>
      <c r="C218" s="52" t="s">
        <v>2281</v>
      </c>
      <c r="D218" s="52" t="s">
        <v>2282</v>
      </c>
    </row>
    <row r="219" spans="1:4" x14ac:dyDescent="0.2">
      <c r="B219" s="53" t="s">
        <v>2283</v>
      </c>
      <c r="C219" s="52" t="s">
        <v>2284</v>
      </c>
      <c r="D219" s="52" t="s">
        <v>2285</v>
      </c>
    </row>
    <row r="220" spans="1:4" x14ac:dyDescent="0.2">
      <c r="B220" s="53" t="s">
        <v>2286</v>
      </c>
      <c r="C220" s="52" t="s">
        <v>2287</v>
      </c>
      <c r="D220" s="52" t="s">
        <v>2288</v>
      </c>
    </row>
    <row r="221" spans="1:4" x14ac:dyDescent="0.2">
      <c r="B221" s="53" t="s">
        <v>2289</v>
      </c>
      <c r="C221" s="52" t="s">
        <v>2290</v>
      </c>
      <c r="D221" s="52" t="s">
        <v>2291</v>
      </c>
    </row>
    <row r="222" spans="1:4" x14ac:dyDescent="0.2">
      <c r="B222" s="53" t="s">
        <v>2292</v>
      </c>
      <c r="C222" s="52" t="s">
        <v>2293</v>
      </c>
      <c r="D222" s="52" t="s">
        <v>2294</v>
      </c>
    </row>
    <row r="223" spans="1:4" x14ac:dyDescent="0.2">
      <c r="B223" s="53" t="s">
        <v>2295</v>
      </c>
      <c r="C223" s="52" t="s">
        <v>2296</v>
      </c>
      <c r="D223" s="52" t="s">
        <v>2297</v>
      </c>
    </row>
    <row r="224" spans="1:4" x14ac:dyDescent="0.2">
      <c r="B224" s="53" t="s">
        <v>2298</v>
      </c>
      <c r="C224" s="52" t="s">
        <v>2299</v>
      </c>
      <c r="D224" s="52" t="s">
        <v>2300</v>
      </c>
    </row>
    <row r="225" spans="1:4" x14ac:dyDescent="0.2">
      <c r="B225" s="53" t="s">
        <v>2301</v>
      </c>
      <c r="C225" s="52" t="s">
        <v>2302</v>
      </c>
      <c r="D225" s="52" t="s">
        <v>2303</v>
      </c>
    </row>
    <row r="226" spans="1:4" x14ac:dyDescent="0.2">
      <c r="B226" s="53" t="s">
        <v>2304</v>
      </c>
      <c r="C226" s="52" t="s">
        <v>2305</v>
      </c>
      <c r="D226" s="52" t="s">
        <v>2306</v>
      </c>
    </row>
    <row r="227" spans="1:4" x14ac:dyDescent="0.2">
      <c r="B227" s="53" t="s">
        <v>2307</v>
      </c>
      <c r="C227" s="52" t="s">
        <v>2308</v>
      </c>
      <c r="D227" s="52" t="s">
        <v>2309</v>
      </c>
    </row>
    <row r="228" spans="1:4" x14ac:dyDescent="0.2">
      <c r="B228" s="53" t="s">
        <v>2310</v>
      </c>
      <c r="C228" s="52" t="s">
        <v>2311</v>
      </c>
      <c r="D228" s="52" t="s">
        <v>2312</v>
      </c>
    </row>
    <row r="229" spans="1:4" x14ac:dyDescent="0.2">
      <c r="B229" s="53" t="s">
        <v>2313</v>
      </c>
      <c r="C229" s="52" t="s">
        <v>2314</v>
      </c>
      <c r="D229" s="52" t="s">
        <v>2315</v>
      </c>
    </row>
    <row r="230" spans="1:4" x14ac:dyDescent="0.2">
      <c r="B230" s="53" t="s">
        <v>2316</v>
      </c>
      <c r="C230" s="52" t="s">
        <v>2317</v>
      </c>
      <c r="D230" s="52" t="s">
        <v>2318</v>
      </c>
    </row>
    <row r="231" spans="1:4" x14ac:dyDescent="0.2">
      <c r="B231" s="53" t="s">
        <v>2319</v>
      </c>
      <c r="C231" s="52" t="s">
        <v>2320</v>
      </c>
      <c r="D231" s="52" t="s">
        <v>2321</v>
      </c>
    </row>
    <row r="232" spans="1:4" x14ac:dyDescent="0.2">
      <c r="B232" s="53" t="s">
        <v>2322</v>
      </c>
      <c r="C232" s="52" t="s">
        <v>2323</v>
      </c>
      <c r="D232" s="52" t="s">
        <v>2324</v>
      </c>
    </row>
    <row r="233" spans="1:4" x14ac:dyDescent="0.2">
      <c r="B233" s="53" t="s">
        <v>2325</v>
      </c>
      <c r="C233" s="52" t="s">
        <v>2326</v>
      </c>
      <c r="D233" s="52" t="s">
        <v>2327</v>
      </c>
    </row>
    <row r="234" spans="1:4" x14ac:dyDescent="0.2">
      <c r="B234" s="53" t="s">
        <v>2328</v>
      </c>
      <c r="C234" s="52" t="s">
        <v>2329</v>
      </c>
      <c r="D234" s="52" t="s">
        <v>2330</v>
      </c>
    </row>
    <row r="235" spans="1:4" x14ac:dyDescent="0.2">
      <c r="A235" s="52" t="s">
        <v>1772</v>
      </c>
      <c r="B235" s="53" t="s">
        <v>355</v>
      </c>
      <c r="C235" s="52" t="s">
        <v>354</v>
      </c>
      <c r="D235" s="52" t="s">
        <v>2331</v>
      </c>
    </row>
    <row r="236" spans="1:4" x14ac:dyDescent="0.2">
      <c r="B236" s="53" t="s">
        <v>2332</v>
      </c>
      <c r="C236" s="52" t="s">
        <v>2333</v>
      </c>
      <c r="D236" s="52" t="s">
        <v>2334</v>
      </c>
    </row>
    <row r="237" spans="1:4" x14ac:dyDescent="0.2">
      <c r="B237" s="53" t="s">
        <v>2335</v>
      </c>
      <c r="C237" s="52" t="s">
        <v>2336</v>
      </c>
      <c r="D237" s="52" t="s">
        <v>2337</v>
      </c>
    </row>
    <row r="238" spans="1:4" x14ac:dyDescent="0.2">
      <c r="B238" s="53" t="s">
        <v>2338</v>
      </c>
      <c r="C238" s="52" t="s">
        <v>2339</v>
      </c>
      <c r="D238" s="52" t="s">
        <v>2340</v>
      </c>
    </row>
    <row r="239" spans="1:4" x14ac:dyDescent="0.2">
      <c r="B239" s="53" t="s">
        <v>2341</v>
      </c>
      <c r="C239" s="52" t="s">
        <v>2342</v>
      </c>
      <c r="D239" s="52" t="s">
        <v>2343</v>
      </c>
    </row>
    <row r="240" spans="1:4" x14ac:dyDescent="0.2">
      <c r="B240" s="53" t="s">
        <v>2344</v>
      </c>
      <c r="C240" s="52" t="s">
        <v>2345</v>
      </c>
      <c r="D240" s="52" t="s">
        <v>2346</v>
      </c>
    </row>
    <row r="241" spans="1:4" x14ac:dyDescent="0.2">
      <c r="B241" s="53" t="s">
        <v>2347</v>
      </c>
      <c r="C241" s="52" t="s">
        <v>2348</v>
      </c>
      <c r="D241" s="52" t="s">
        <v>2349</v>
      </c>
    </row>
    <row r="242" spans="1:4" x14ac:dyDescent="0.2">
      <c r="B242" s="53" t="s">
        <v>2350</v>
      </c>
      <c r="C242" s="52" t="s">
        <v>2351</v>
      </c>
      <c r="D242" s="52" t="s">
        <v>2352</v>
      </c>
    </row>
    <row r="243" spans="1:4" x14ac:dyDescent="0.2">
      <c r="B243" s="53" t="s">
        <v>2353</v>
      </c>
      <c r="C243" s="52" t="s">
        <v>2354</v>
      </c>
      <c r="D243" s="52" t="s">
        <v>2355</v>
      </c>
    </row>
    <row r="244" spans="1:4" x14ac:dyDescent="0.2">
      <c r="B244" s="53" t="s">
        <v>2356</v>
      </c>
      <c r="C244" s="52" t="s">
        <v>2357</v>
      </c>
      <c r="D244" s="52" t="s">
        <v>2358</v>
      </c>
    </row>
    <row r="245" spans="1:4" x14ac:dyDescent="0.2">
      <c r="A245" s="52" t="s">
        <v>1772</v>
      </c>
      <c r="B245" s="53" t="s">
        <v>358</v>
      </c>
      <c r="C245" s="52" t="s">
        <v>357</v>
      </c>
      <c r="D245" s="52" t="s">
        <v>2359</v>
      </c>
    </row>
    <row r="246" spans="1:4" x14ac:dyDescent="0.2">
      <c r="B246" s="53" t="s">
        <v>2360</v>
      </c>
      <c r="C246" s="52" t="s">
        <v>2361</v>
      </c>
      <c r="D246" s="52" t="s">
        <v>2362</v>
      </c>
    </row>
    <row r="247" spans="1:4" x14ac:dyDescent="0.2">
      <c r="B247" s="53" t="s">
        <v>2363</v>
      </c>
      <c r="C247" s="52" t="s">
        <v>2364</v>
      </c>
      <c r="D247" s="52" t="s">
        <v>2365</v>
      </c>
    </row>
    <row r="248" spans="1:4" x14ac:dyDescent="0.2">
      <c r="B248" s="53" t="s">
        <v>2366</v>
      </c>
      <c r="C248" s="52" t="s">
        <v>2367</v>
      </c>
      <c r="D248" s="52" t="s">
        <v>2368</v>
      </c>
    </row>
    <row r="249" spans="1:4" x14ac:dyDescent="0.2">
      <c r="B249" s="53" t="s">
        <v>2369</v>
      </c>
      <c r="C249" s="52" t="s">
        <v>2370</v>
      </c>
      <c r="D249" s="52" t="s">
        <v>2371</v>
      </c>
    </row>
    <row r="250" spans="1:4" x14ac:dyDescent="0.2">
      <c r="B250" s="53" t="s">
        <v>2372</v>
      </c>
      <c r="C250" s="52" t="s">
        <v>2373</v>
      </c>
      <c r="D250" s="52" t="s">
        <v>2374</v>
      </c>
    </row>
    <row r="251" spans="1:4" x14ac:dyDescent="0.2">
      <c r="B251" s="53" t="s">
        <v>2375</v>
      </c>
      <c r="C251" s="52" t="s">
        <v>2376</v>
      </c>
      <c r="D251" s="52" t="s">
        <v>2377</v>
      </c>
    </row>
    <row r="252" spans="1:4" x14ac:dyDescent="0.2">
      <c r="B252" s="53" t="s">
        <v>2378</v>
      </c>
      <c r="C252" s="52" t="s">
        <v>2379</v>
      </c>
      <c r="D252" s="52" t="s">
        <v>2380</v>
      </c>
    </row>
    <row r="253" spans="1:4" x14ac:dyDescent="0.2">
      <c r="B253" s="53" t="s">
        <v>2381</v>
      </c>
      <c r="C253" s="52" t="s">
        <v>2382</v>
      </c>
      <c r="D253" s="52" t="s">
        <v>2383</v>
      </c>
    </row>
    <row r="254" spans="1:4" x14ac:dyDescent="0.2">
      <c r="B254" s="53" t="s">
        <v>2384</v>
      </c>
      <c r="C254" s="52" t="s">
        <v>2385</v>
      </c>
      <c r="D254" s="52" t="s">
        <v>2386</v>
      </c>
    </row>
    <row r="255" spans="1:4" x14ac:dyDescent="0.2">
      <c r="B255" s="53" t="s">
        <v>2387</v>
      </c>
      <c r="C255" s="52" t="s">
        <v>274</v>
      </c>
      <c r="D255" s="52" t="s">
        <v>1775</v>
      </c>
    </row>
    <row r="256" spans="1:4" x14ac:dyDescent="0.2">
      <c r="B256" s="53" t="s">
        <v>2388</v>
      </c>
      <c r="C256" s="52" t="s">
        <v>274</v>
      </c>
      <c r="D256" s="52" t="s">
        <v>1775</v>
      </c>
    </row>
    <row r="257" spans="1:4" x14ac:dyDescent="0.2">
      <c r="A257" s="52" t="s">
        <v>1772</v>
      </c>
      <c r="B257" s="53" t="s">
        <v>362</v>
      </c>
      <c r="C257" s="52" t="s">
        <v>361</v>
      </c>
      <c r="D257" s="52" t="s">
        <v>2389</v>
      </c>
    </row>
    <row r="258" spans="1:4" x14ac:dyDescent="0.2">
      <c r="B258" s="53" t="s">
        <v>2390</v>
      </c>
      <c r="C258" s="52" t="s">
        <v>2391</v>
      </c>
      <c r="D258" s="52" t="s">
        <v>2392</v>
      </c>
    </row>
    <row r="259" spans="1:4" x14ac:dyDescent="0.2">
      <c r="B259" s="53" t="s">
        <v>2393</v>
      </c>
      <c r="C259" s="52" t="s">
        <v>2394</v>
      </c>
      <c r="D259" s="52" t="s">
        <v>2395</v>
      </c>
    </row>
    <row r="260" spans="1:4" x14ac:dyDescent="0.2">
      <c r="B260" s="53" t="s">
        <v>2396</v>
      </c>
      <c r="C260" s="52" t="s">
        <v>2397</v>
      </c>
      <c r="D260" s="52" t="s">
        <v>2398</v>
      </c>
    </row>
    <row r="261" spans="1:4" x14ac:dyDescent="0.2">
      <c r="B261" s="53" t="s">
        <v>2399</v>
      </c>
      <c r="C261" s="52" t="s">
        <v>2400</v>
      </c>
      <c r="D261" s="52" t="s">
        <v>2215</v>
      </c>
    </row>
    <row r="262" spans="1:4" x14ac:dyDescent="0.2">
      <c r="B262" s="53" t="s">
        <v>2401</v>
      </c>
      <c r="C262" s="52" t="s">
        <v>2402</v>
      </c>
      <c r="D262" s="52" t="s">
        <v>2218</v>
      </c>
    </row>
    <row r="263" spans="1:4" x14ac:dyDescent="0.2">
      <c r="B263" s="53" t="s">
        <v>2403</v>
      </c>
      <c r="C263" s="52" t="s">
        <v>2404</v>
      </c>
      <c r="D263" s="52" t="s">
        <v>2405</v>
      </c>
    </row>
    <row r="264" spans="1:4" x14ac:dyDescent="0.2">
      <c r="B264" s="53" t="s">
        <v>2406</v>
      </c>
      <c r="C264" s="52" t="s">
        <v>2407</v>
      </c>
      <c r="D264" s="52" t="s">
        <v>2408</v>
      </c>
    </row>
    <row r="265" spans="1:4" x14ac:dyDescent="0.2">
      <c r="B265" s="53" t="s">
        <v>2409</v>
      </c>
      <c r="C265" s="52" t="s">
        <v>2410</v>
      </c>
      <c r="D265" s="52" t="s">
        <v>2411</v>
      </c>
    </row>
    <row r="266" spans="1:4" x14ac:dyDescent="0.2">
      <c r="B266" s="53" t="s">
        <v>2412</v>
      </c>
      <c r="C266" s="52" t="s">
        <v>2413</v>
      </c>
      <c r="D266" s="52" t="s">
        <v>2414</v>
      </c>
    </row>
    <row r="267" spans="1:4" x14ac:dyDescent="0.2">
      <c r="B267" s="53" t="s">
        <v>2415</v>
      </c>
      <c r="C267" s="52" t="s">
        <v>2416</v>
      </c>
      <c r="D267" s="52" t="s">
        <v>2417</v>
      </c>
    </row>
    <row r="268" spans="1:4" x14ac:dyDescent="0.2">
      <c r="B268" s="53" t="s">
        <v>2418</v>
      </c>
      <c r="C268" s="52" t="s">
        <v>2419</v>
      </c>
      <c r="D268" s="52" t="s">
        <v>2420</v>
      </c>
    </row>
    <row r="269" spans="1:4" x14ac:dyDescent="0.2">
      <c r="B269" s="53" t="s">
        <v>2421</v>
      </c>
      <c r="C269" s="52" t="s">
        <v>2422</v>
      </c>
      <c r="D269" s="52" t="s">
        <v>2423</v>
      </c>
    </row>
    <row r="270" spans="1:4" x14ac:dyDescent="0.2">
      <c r="A270" s="52" t="s">
        <v>1772</v>
      </c>
      <c r="B270" s="53" t="s">
        <v>366</v>
      </c>
      <c r="C270" s="52" t="s">
        <v>365</v>
      </c>
      <c r="D270" s="52" t="s">
        <v>2424</v>
      </c>
    </row>
    <row r="271" spans="1:4" x14ac:dyDescent="0.2">
      <c r="B271" s="53" t="s">
        <v>2425</v>
      </c>
      <c r="C271" s="52" t="s">
        <v>2426</v>
      </c>
      <c r="D271" s="52" t="s">
        <v>2427</v>
      </c>
    </row>
    <row r="272" spans="1:4" x14ac:dyDescent="0.2">
      <c r="B272" s="53" t="s">
        <v>2428</v>
      </c>
      <c r="C272" s="52" t="s">
        <v>2429</v>
      </c>
      <c r="D272" s="52" t="s">
        <v>2424</v>
      </c>
    </row>
    <row r="273" spans="1:4" x14ac:dyDescent="0.2">
      <c r="B273" s="53" t="s">
        <v>2430</v>
      </c>
      <c r="C273" s="52" t="s">
        <v>2431</v>
      </c>
      <c r="D273" s="52" t="s">
        <v>2432</v>
      </c>
    </row>
    <row r="274" spans="1:4" x14ac:dyDescent="0.2">
      <c r="B274" s="53" t="s">
        <v>2433</v>
      </c>
      <c r="C274" s="52" t="s">
        <v>2434</v>
      </c>
      <c r="D274" s="52" t="s">
        <v>2435</v>
      </c>
    </row>
    <row r="275" spans="1:4" x14ac:dyDescent="0.2">
      <c r="B275" s="53" t="s">
        <v>2436</v>
      </c>
      <c r="C275" s="52" t="s">
        <v>2437</v>
      </c>
      <c r="D275" s="52" t="s">
        <v>2438</v>
      </c>
    </row>
    <row r="276" spans="1:4" x14ac:dyDescent="0.2">
      <c r="B276" s="53" t="s">
        <v>2439</v>
      </c>
      <c r="C276" s="52" t="s">
        <v>274</v>
      </c>
      <c r="D276" s="52" t="s">
        <v>1775</v>
      </c>
    </row>
    <row r="277" spans="1:4" x14ac:dyDescent="0.2">
      <c r="A277" s="52" t="s">
        <v>1772</v>
      </c>
      <c r="B277" s="53" t="s">
        <v>370</v>
      </c>
      <c r="C277" s="52" t="s">
        <v>369</v>
      </c>
      <c r="D277" s="52" t="s">
        <v>2440</v>
      </c>
    </row>
    <row r="278" spans="1:4" x14ac:dyDescent="0.2">
      <c r="B278" s="53" t="s">
        <v>2441</v>
      </c>
      <c r="C278" s="52" t="s">
        <v>274</v>
      </c>
      <c r="D278" s="52" t="s">
        <v>1775</v>
      </c>
    </row>
    <row r="279" spans="1:4" x14ac:dyDescent="0.2">
      <c r="A279" s="52" t="s">
        <v>1772</v>
      </c>
      <c r="B279" s="53" t="s">
        <v>374</v>
      </c>
      <c r="C279" s="52" t="s">
        <v>373</v>
      </c>
      <c r="D279" s="52" t="s">
        <v>2442</v>
      </c>
    </row>
    <row r="280" spans="1:4" x14ac:dyDescent="0.2">
      <c r="B280" s="53" t="s">
        <v>2443</v>
      </c>
      <c r="C280" s="52" t="s">
        <v>2444</v>
      </c>
      <c r="D280" s="52" t="s">
        <v>2445</v>
      </c>
    </row>
    <row r="281" spans="1:4" x14ac:dyDescent="0.2">
      <c r="B281" s="53" t="s">
        <v>2446</v>
      </c>
      <c r="C281" s="52" t="s">
        <v>2447</v>
      </c>
      <c r="D281" s="52" t="s">
        <v>2442</v>
      </c>
    </row>
    <row r="282" spans="1:4" x14ac:dyDescent="0.2">
      <c r="B282" s="53" t="s">
        <v>2448</v>
      </c>
      <c r="C282" s="52" t="s">
        <v>2449</v>
      </c>
      <c r="D282" s="52" t="s">
        <v>2450</v>
      </c>
    </row>
    <row r="283" spans="1:4" x14ac:dyDescent="0.2">
      <c r="B283" s="53" t="s">
        <v>2451</v>
      </c>
      <c r="C283" s="52" t="s">
        <v>2452</v>
      </c>
      <c r="D283" s="52" t="s">
        <v>2453</v>
      </c>
    </row>
    <row r="284" spans="1:4" x14ac:dyDescent="0.2">
      <c r="B284" s="53" t="s">
        <v>2454</v>
      </c>
      <c r="C284" s="52" t="s">
        <v>2455</v>
      </c>
      <c r="D284" s="52" t="s">
        <v>2456</v>
      </c>
    </row>
    <row r="285" spans="1:4" x14ac:dyDescent="0.2">
      <c r="B285" s="53" t="s">
        <v>2457</v>
      </c>
      <c r="C285" s="52" t="s">
        <v>2458</v>
      </c>
      <c r="D285" s="52" t="s">
        <v>2459</v>
      </c>
    </row>
    <row r="286" spans="1:4" x14ac:dyDescent="0.2">
      <c r="A286" s="52" t="s">
        <v>1772</v>
      </c>
      <c r="B286" s="53" t="s">
        <v>378</v>
      </c>
      <c r="C286" s="52" t="s">
        <v>377</v>
      </c>
      <c r="D286" s="52" t="s">
        <v>2460</v>
      </c>
    </row>
    <row r="287" spans="1:4" x14ac:dyDescent="0.2">
      <c r="B287" s="53" t="s">
        <v>2461</v>
      </c>
      <c r="C287" s="52" t="s">
        <v>2462</v>
      </c>
      <c r="D287" s="52" t="s">
        <v>2463</v>
      </c>
    </row>
    <row r="288" spans="1:4" x14ac:dyDescent="0.2">
      <c r="B288" s="53" t="s">
        <v>2464</v>
      </c>
      <c r="C288" s="52" t="s">
        <v>2465</v>
      </c>
      <c r="D288" s="52" t="s">
        <v>2460</v>
      </c>
    </row>
    <row r="289" spans="1:4" x14ac:dyDescent="0.2">
      <c r="B289" s="53" t="s">
        <v>2466</v>
      </c>
      <c r="C289" s="52" t="s">
        <v>2467</v>
      </c>
      <c r="D289" s="52" t="s">
        <v>2468</v>
      </c>
    </row>
    <row r="290" spans="1:4" x14ac:dyDescent="0.2">
      <c r="B290" s="53" t="s">
        <v>2469</v>
      </c>
      <c r="C290" s="52" t="s">
        <v>2470</v>
      </c>
      <c r="D290" s="52" t="s">
        <v>2471</v>
      </c>
    </row>
    <row r="291" spans="1:4" x14ac:dyDescent="0.2">
      <c r="B291" s="53" t="s">
        <v>2472</v>
      </c>
      <c r="C291" s="52" t="s">
        <v>2473</v>
      </c>
      <c r="D291" s="52" t="s">
        <v>2474</v>
      </c>
    </row>
    <row r="292" spans="1:4" x14ac:dyDescent="0.2">
      <c r="A292" s="52" t="s">
        <v>1772</v>
      </c>
      <c r="B292" s="53" t="s">
        <v>382</v>
      </c>
      <c r="C292" s="52" t="s">
        <v>381</v>
      </c>
      <c r="D292" s="52" t="s">
        <v>2475</v>
      </c>
    </row>
    <row r="293" spans="1:4" x14ac:dyDescent="0.2">
      <c r="B293" s="53" t="s">
        <v>2476</v>
      </c>
      <c r="C293" s="52" t="s">
        <v>2477</v>
      </c>
      <c r="D293" s="52" t="s">
        <v>2478</v>
      </c>
    </row>
    <row r="294" spans="1:4" x14ac:dyDescent="0.2">
      <c r="B294" s="53" t="s">
        <v>2479</v>
      </c>
      <c r="C294" s="52" t="s">
        <v>2480</v>
      </c>
      <c r="D294" s="52" t="s">
        <v>2481</v>
      </c>
    </row>
    <row r="295" spans="1:4" x14ac:dyDescent="0.2">
      <c r="B295" s="53" t="s">
        <v>2482</v>
      </c>
      <c r="C295" s="52" t="s">
        <v>2483</v>
      </c>
      <c r="D295" s="52" t="s">
        <v>2484</v>
      </c>
    </row>
    <row r="296" spans="1:4" x14ac:dyDescent="0.2">
      <c r="B296" s="53" t="s">
        <v>2485</v>
      </c>
      <c r="C296" s="52" t="s">
        <v>2486</v>
      </c>
      <c r="D296" s="52" t="s">
        <v>2487</v>
      </c>
    </row>
    <row r="297" spans="1:4" x14ac:dyDescent="0.2">
      <c r="B297" s="53" t="s">
        <v>2488</v>
      </c>
      <c r="C297" s="52" t="s">
        <v>2489</v>
      </c>
      <c r="D297" s="52" t="s">
        <v>2490</v>
      </c>
    </row>
    <row r="298" spans="1:4" x14ac:dyDescent="0.2">
      <c r="B298" s="53" t="s">
        <v>2491</v>
      </c>
      <c r="C298" s="52" t="s">
        <v>2492</v>
      </c>
      <c r="D298" s="52" t="s">
        <v>2493</v>
      </c>
    </row>
    <row r="299" spans="1:4" x14ac:dyDescent="0.2">
      <c r="B299" s="53" t="s">
        <v>2494</v>
      </c>
      <c r="C299" s="52" t="s">
        <v>2495</v>
      </c>
      <c r="D299" s="52" t="s">
        <v>2496</v>
      </c>
    </row>
    <row r="300" spans="1:4" x14ac:dyDescent="0.2">
      <c r="B300" s="53" t="s">
        <v>2497</v>
      </c>
      <c r="C300" s="52" t="s">
        <v>2498</v>
      </c>
      <c r="D300" s="52" t="s">
        <v>2499</v>
      </c>
    </row>
    <row r="301" spans="1:4" x14ac:dyDescent="0.2">
      <c r="B301" s="53" t="s">
        <v>2500</v>
      </c>
      <c r="C301" s="52" t="s">
        <v>2501</v>
      </c>
      <c r="D301" s="52" t="s">
        <v>2502</v>
      </c>
    </row>
    <row r="302" spans="1:4" x14ac:dyDescent="0.2">
      <c r="B302" s="53" t="s">
        <v>2503</v>
      </c>
      <c r="C302" s="52" t="s">
        <v>2504</v>
      </c>
      <c r="D302" s="52" t="s">
        <v>2505</v>
      </c>
    </row>
    <row r="303" spans="1:4" x14ac:dyDescent="0.2">
      <c r="A303" s="52" t="s">
        <v>1772</v>
      </c>
      <c r="B303" s="53" t="s">
        <v>386</v>
      </c>
      <c r="C303" s="52" t="s">
        <v>385</v>
      </c>
      <c r="D303" s="52" t="s">
        <v>2506</v>
      </c>
    </row>
    <row r="304" spans="1:4" x14ac:dyDescent="0.2">
      <c r="B304" s="53" t="s">
        <v>2507</v>
      </c>
      <c r="C304" s="52" t="s">
        <v>2508</v>
      </c>
      <c r="D304" s="52" t="s">
        <v>2509</v>
      </c>
    </row>
    <row r="305" spans="1:4" x14ac:dyDescent="0.2">
      <c r="B305" s="53" t="s">
        <v>2510</v>
      </c>
      <c r="C305" s="52" t="s">
        <v>2511</v>
      </c>
      <c r="D305" s="52" t="s">
        <v>2512</v>
      </c>
    </row>
    <row r="306" spans="1:4" x14ac:dyDescent="0.2">
      <c r="B306" s="53" t="s">
        <v>2513</v>
      </c>
      <c r="C306" s="52" t="s">
        <v>2514</v>
      </c>
      <c r="D306" s="52" t="s">
        <v>2515</v>
      </c>
    </row>
    <row r="307" spans="1:4" x14ac:dyDescent="0.2">
      <c r="B307" s="53" t="s">
        <v>2516</v>
      </c>
      <c r="C307" s="52" t="s">
        <v>2517</v>
      </c>
      <c r="D307" s="52" t="s">
        <v>2518</v>
      </c>
    </row>
    <row r="308" spans="1:4" x14ac:dyDescent="0.2">
      <c r="B308" s="53" t="s">
        <v>2519</v>
      </c>
      <c r="C308" s="52" t="s">
        <v>2520</v>
      </c>
      <c r="D308" s="52" t="s">
        <v>2521</v>
      </c>
    </row>
    <row r="309" spans="1:4" x14ac:dyDescent="0.2">
      <c r="B309" s="53" t="s">
        <v>2522</v>
      </c>
      <c r="C309" s="52" t="s">
        <v>2523</v>
      </c>
      <c r="D309" s="52" t="s">
        <v>2524</v>
      </c>
    </row>
    <row r="310" spans="1:4" x14ac:dyDescent="0.2">
      <c r="B310" s="53" t="s">
        <v>2525</v>
      </c>
      <c r="C310" s="52" t="s">
        <v>2526</v>
      </c>
      <c r="D310" s="52" t="s">
        <v>2527</v>
      </c>
    </row>
    <row r="311" spans="1:4" x14ac:dyDescent="0.2">
      <c r="B311" s="53" t="s">
        <v>2528</v>
      </c>
      <c r="C311" s="52" t="s">
        <v>2529</v>
      </c>
      <c r="D311" s="52" t="s">
        <v>2530</v>
      </c>
    </row>
    <row r="312" spans="1:4" x14ac:dyDescent="0.2">
      <c r="B312" s="53" t="s">
        <v>2531</v>
      </c>
      <c r="C312" s="52" t="s">
        <v>2532</v>
      </c>
      <c r="D312" s="52" t="s">
        <v>2533</v>
      </c>
    </row>
    <row r="313" spans="1:4" x14ac:dyDescent="0.2">
      <c r="B313" s="53" t="s">
        <v>2534</v>
      </c>
      <c r="C313" s="52" t="s">
        <v>2535</v>
      </c>
      <c r="D313" s="52" t="s">
        <v>2536</v>
      </c>
    </row>
    <row r="314" spans="1:4" x14ac:dyDescent="0.2">
      <c r="B314" s="53" t="s">
        <v>2537</v>
      </c>
      <c r="C314" s="52" t="s">
        <v>2538</v>
      </c>
      <c r="D314" s="52" t="s">
        <v>2539</v>
      </c>
    </row>
    <row r="315" spans="1:4" x14ac:dyDescent="0.2">
      <c r="A315" s="52" t="s">
        <v>1772</v>
      </c>
      <c r="B315" s="53" t="s">
        <v>390</v>
      </c>
      <c r="C315" s="52" t="s">
        <v>389</v>
      </c>
      <c r="D315" s="52" t="s">
        <v>2540</v>
      </c>
    </row>
    <row r="316" spans="1:4" x14ac:dyDescent="0.2">
      <c r="B316" s="53" t="s">
        <v>2541</v>
      </c>
      <c r="C316" s="52" t="s">
        <v>2542</v>
      </c>
      <c r="D316" s="52" t="s">
        <v>2543</v>
      </c>
    </row>
    <row r="317" spans="1:4" x14ac:dyDescent="0.2">
      <c r="B317" s="53" t="s">
        <v>2544</v>
      </c>
      <c r="C317" s="52" t="s">
        <v>2545</v>
      </c>
      <c r="D317" s="52" t="s">
        <v>2546</v>
      </c>
    </row>
    <row r="318" spans="1:4" x14ac:dyDescent="0.2">
      <c r="B318" s="53" t="s">
        <v>2547</v>
      </c>
      <c r="C318" s="52" t="s">
        <v>2548</v>
      </c>
      <c r="D318" s="52" t="s">
        <v>2549</v>
      </c>
    </row>
    <row r="319" spans="1:4" x14ac:dyDescent="0.2">
      <c r="B319" s="53" t="s">
        <v>2550</v>
      </c>
      <c r="C319" s="52" t="s">
        <v>2551</v>
      </c>
      <c r="D319" s="52" t="s">
        <v>2552</v>
      </c>
    </row>
    <row r="320" spans="1:4" x14ac:dyDescent="0.2">
      <c r="B320" s="53" t="s">
        <v>2553</v>
      </c>
      <c r="C320" s="52" t="s">
        <v>2554</v>
      </c>
      <c r="D320" s="52" t="s">
        <v>2555</v>
      </c>
    </row>
    <row r="321" spans="1:4" x14ac:dyDescent="0.2">
      <c r="B321" s="53" t="s">
        <v>2556</v>
      </c>
      <c r="C321" s="52" t="s">
        <v>2557</v>
      </c>
      <c r="D321" s="52" t="s">
        <v>2558</v>
      </c>
    </row>
    <row r="322" spans="1:4" x14ac:dyDescent="0.2">
      <c r="B322" s="53" t="s">
        <v>2559</v>
      </c>
      <c r="C322" s="52" t="s">
        <v>2560</v>
      </c>
      <c r="D322" s="52" t="s">
        <v>2561</v>
      </c>
    </row>
    <row r="323" spans="1:4" x14ac:dyDescent="0.2">
      <c r="B323" s="53" t="s">
        <v>2562</v>
      </c>
      <c r="C323" s="52" t="s">
        <v>2563</v>
      </c>
      <c r="D323" s="52" t="s">
        <v>2564</v>
      </c>
    </row>
    <row r="324" spans="1:4" x14ac:dyDescent="0.2">
      <c r="B324" s="53" t="s">
        <v>2565</v>
      </c>
      <c r="C324" s="52" t="s">
        <v>2566</v>
      </c>
      <c r="D324" s="52" t="s">
        <v>2567</v>
      </c>
    </row>
    <row r="325" spans="1:4" x14ac:dyDescent="0.2">
      <c r="B325" s="53" t="s">
        <v>2568</v>
      </c>
      <c r="C325" s="52" t="s">
        <v>2569</v>
      </c>
      <c r="D325" s="52" t="s">
        <v>2570</v>
      </c>
    </row>
    <row r="326" spans="1:4" x14ac:dyDescent="0.2">
      <c r="B326" s="53" t="s">
        <v>2571</v>
      </c>
      <c r="C326" s="52" t="s">
        <v>2572</v>
      </c>
      <c r="D326" s="52" t="s">
        <v>2573</v>
      </c>
    </row>
    <row r="327" spans="1:4" x14ac:dyDescent="0.2">
      <c r="B327" s="53" t="s">
        <v>2574</v>
      </c>
      <c r="C327" s="52" t="s">
        <v>2575</v>
      </c>
      <c r="D327" s="52" t="s">
        <v>2576</v>
      </c>
    </row>
    <row r="328" spans="1:4" x14ac:dyDescent="0.2">
      <c r="B328" s="53" t="s">
        <v>2577</v>
      </c>
      <c r="C328" s="52" t="s">
        <v>2578</v>
      </c>
      <c r="D328" s="52" t="s">
        <v>2579</v>
      </c>
    </row>
    <row r="329" spans="1:4" x14ac:dyDescent="0.2">
      <c r="B329" s="53" t="s">
        <v>2580</v>
      </c>
      <c r="C329" s="52" t="s">
        <v>2581</v>
      </c>
      <c r="D329" s="52" t="s">
        <v>2582</v>
      </c>
    </row>
    <row r="330" spans="1:4" x14ac:dyDescent="0.2">
      <c r="B330" s="53" t="s">
        <v>2583</v>
      </c>
      <c r="C330" s="52" t="s">
        <v>274</v>
      </c>
      <c r="D330" s="52" t="s">
        <v>1775</v>
      </c>
    </row>
    <row r="331" spans="1:4" x14ac:dyDescent="0.2">
      <c r="A331" s="52" t="s">
        <v>1772</v>
      </c>
      <c r="B331" s="53" t="s">
        <v>394</v>
      </c>
      <c r="C331" s="52" t="s">
        <v>393</v>
      </c>
      <c r="D331" s="52" t="s">
        <v>2584</v>
      </c>
    </row>
    <row r="332" spans="1:4" x14ac:dyDescent="0.2">
      <c r="B332" s="53" t="s">
        <v>2585</v>
      </c>
      <c r="C332" s="52" t="s">
        <v>2586</v>
      </c>
      <c r="D332" s="52" t="s">
        <v>2587</v>
      </c>
    </row>
    <row r="333" spans="1:4" x14ac:dyDescent="0.2">
      <c r="B333" s="53" t="s">
        <v>2588</v>
      </c>
      <c r="C333" s="52" t="s">
        <v>2589</v>
      </c>
      <c r="D333" s="52" t="s">
        <v>2590</v>
      </c>
    </row>
    <row r="334" spans="1:4" x14ac:dyDescent="0.2">
      <c r="B334" s="53" t="s">
        <v>2591</v>
      </c>
      <c r="C334" s="52" t="s">
        <v>2592</v>
      </c>
      <c r="D334" s="52" t="s">
        <v>2593</v>
      </c>
    </row>
    <row r="335" spans="1:4" x14ac:dyDescent="0.2">
      <c r="B335" s="53" t="s">
        <v>2594</v>
      </c>
      <c r="C335" s="52" t="s">
        <v>2595</v>
      </c>
      <c r="D335" s="52" t="s">
        <v>2596</v>
      </c>
    </row>
    <row r="336" spans="1:4" x14ac:dyDescent="0.2">
      <c r="B336" s="53" t="s">
        <v>2597</v>
      </c>
      <c r="C336" s="52" t="s">
        <v>2598</v>
      </c>
      <c r="D336" s="52" t="s">
        <v>2599</v>
      </c>
    </row>
    <row r="337" spans="1:4" x14ac:dyDescent="0.2">
      <c r="B337" s="53" t="s">
        <v>2600</v>
      </c>
      <c r="C337" s="52" t="s">
        <v>2601</v>
      </c>
      <c r="D337" s="52" t="s">
        <v>2602</v>
      </c>
    </row>
    <row r="338" spans="1:4" x14ac:dyDescent="0.2">
      <c r="B338" s="53" t="s">
        <v>2603</v>
      </c>
      <c r="C338" s="52" t="s">
        <v>2604</v>
      </c>
      <c r="D338" s="52" t="s">
        <v>2605</v>
      </c>
    </row>
    <row r="339" spans="1:4" x14ac:dyDescent="0.2">
      <c r="B339" s="53" t="s">
        <v>2606</v>
      </c>
      <c r="C339" s="52" t="s">
        <v>2607</v>
      </c>
      <c r="D339" s="52" t="s">
        <v>2608</v>
      </c>
    </row>
    <row r="340" spans="1:4" x14ac:dyDescent="0.2">
      <c r="B340" s="53" t="s">
        <v>2609</v>
      </c>
      <c r="C340" s="52" t="s">
        <v>2610</v>
      </c>
      <c r="D340" s="52" t="s">
        <v>2611</v>
      </c>
    </row>
    <row r="341" spans="1:4" x14ac:dyDescent="0.2">
      <c r="B341" s="53" t="s">
        <v>2612</v>
      </c>
      <c r="C341" s="52" t="s">
        <v>2613</v>
      </c>
      <c r="D341" s="52" t="s">
        <v>2614</v>
      </c>
    </row>
    <row r="342" spans="1:4" x14ac:dyDescent="0.2">
      <c r="B342" s="53" t="s">
        <v>2615</v>
      </c>
      <c r="C342" s="52" t="s">
        <v>2616</v>
      </c>
      <c r="D342" s="52" t="s">
        <v>2617</v>
      </c>
    </row>
    <row r="343" spans="1:4" x14ac:dyDescent="0.2">
      <c r="B343" s="53" t="s">
        <v>2618</v>
      </c>
      <c r="C343" s="52" t="s">
        <v>2619</v>
      </c>
      <c r="D343" s="52" t="s">
        <v>2620</v>
      </c>
    </row>
    <row r="344" spans="1:4" x14ac:dyDescent="0.2">
      <c r="B344" s="53" t="s">
        <v>2621</v>
      </c>
      <c r="C344" s="52" t="s">
        <v>2622</v>
      </c>
      <c r="D344" s="52" t="s">
        <v>2623</v>
      </c>
    </row>
    <row r="345" spans="1:4" x14ac:dyDescent="0.2">
      <c r="B345" s="53" t="s">
        <v>2624</v>
      </c>
      <c r="C345" s="52" t="s">
        <v>2625</v>
      </c>
      <c r="D345" s="52" t="s">
        <v>2626</v>
      </c>
    </row>
    <row r="346" spans="1:4" x14ac:dyDescent="0.2">
      <c r="B346" s="53" t="s">
        <v>2627</v>
      </c>
      <c r="C346" s="52" t="s">
        <v>2628</v>
      </c>
      <c r="D346" s="52" t="s">
        <v>2629</v>
      </c>
    </row>
    <row r="347" spans="1:4" x14ac:dyDescent="0.2">
      <c r="B347" s="53" t="s">
        <v>2630</v>
      </c>
      <c r="C347" s="52" t="s">
        <v>2631</v>
      </c>
      <c r="D347" s="52" t="s">
        <v>2632</v>
      </c>
    </row>
    <row r="348" spans="1:4" x14ac:dyDescent="0.2">
      <c r="B348" s="53" t="s">
        <v>2633</v>
      </c>
      <c r="C348" s="52" t="s">
        <v>2634</v>
      </c>
      <c r="D348" s="52" t="s">
        <v>2635</v>
      </c>
    </row>
    <row r="349" spans="1:4" x14ac:dyDescent="0.2">
      <c r="A349" s="52" t="s">
        <v>1772</v>
      </c>
      <c r="B349" s="53" t="s">
        <v>397</v>
      </c>
      <c r="C349" s="52" t="s">
        <v>396</v>
      </c>
      <c r="D349" s="52" t="s">
        <v>2636</v>
      </c>
    </row>
    <row r="350" spans="1:4" x14ac:dyDescent="0.2">
      <c r="B350" s="53" t="s">
        <v>2637</v>
      </c>
      <c r="C350" s="52" t="s">
        <v>2638</v>
      </c>
      <c r="D350" s="52" t="s">
        <v>2639</v>
      </c>
    </row>
    <row r="351" spans="1:4" x14ac:dyDescent="0.2">
      <c r="B351" s="53" t="s">
        <v>2640</v>
      </c>
      <c r="C351" s="52" t="s">
        <v>2641</v>
      </c>
      <c r="D351" s="52" t="s">
        <v>2642</v>
      </c>
    </row>
    <row r="352" spans="1:4" x14ac:dyDescent="0.2">
      <c r="B352" s="53" t="s">
        <v>2643</v>
      </c>
      <c r="C352" s="52" t="s">
        <v>2644</v>
      </c>
      <c r="D352" s="52" t="s">
        <v>2645</v>
      </c>
    </row>
    <row r="353" spans="1:4" x14ac:dyDescent="0.2">
      <c r="B353" s="53" t="s">
        <v>2646</v>
      </c>
      <c r="C353" s="52" t="s">
        <v>2647</v>
      </c>
      <c r="D353" s="52" t="s">
        <v>2648</v>
      </c>
    </row>
    <row r="354" spans="1:4" x14ac:dyDescent="0.2">
      <c r="B354" s="53" t="s">
        <v>2649</v>
      </c>
      <c r="C354" s="52" t="s">
        <v>2650</v>
      </c>
      <c r="D354" s="52" t="s">
        <v>2651</v>
      </c>
    </row>
    <row r="355" spans="1:4" x14ac:dyDescent="0.2">
      <c r="B355" s="53" t="s">
        <v>2652</v>
      </c>
      <c r="C355" s="52" t="s">
        <v>274</v>
      </c>
      <c r="D355" s="52" t="s">
        <v>1775</v>
      </c>
    </row>
    <row r="356" spans="1:4" x14ac:dyDescent="0.2">
      <c r="A356" s="52" t="s">
        <v>1772</v>
      </c>
      <c r="B356" s="53" t="s">
        <v>401</v>
      </c>
      <c r="C356" s="52" t="s">
        <v>400</v>
      </c>
      <c r="D356" s="53" t="s">
        <v>2653</v>
      </c>
    </row>
    <row r="357" spans="1:4" x14ac:dyDescent="0.2">
      <c r="B357" s="53" t="s">
        <v>2654</v>
      </c>
      <c r="C357" s="52" t="s">
        <v>274</v>
      </c>
      <c r="D357" s="53" t="s">
        <v>1775</v>
      </c>
    </row>
    <row r="358" spans="1:4" x14ac:dyDescent="0.2">
      <c r="B358" s="53">
        <v>51</v>
      </c>
      <c r="C358" s="52" t="s">
        <v>274</v>
      </c>
      <c r="D358" s="53" t="s">
        <v>1775</v>
      </c>
    </row>
    <row r="359" spans="1:4" x14ac:dyDescent="0.2">
      <c r="A359" s="52" t="s">
        <v>1772</v>
      </c>
      <c r="B359" s="53" t="s">
        <v>405</v>
      </c>
      <c r="C359" s="52" t="s">
        <v>404</v>
      </c>
      <c r="D359" s="53" t="s">
        <v>2655</v>
      </c>
    </row>
    <row r="360" spans="1:4" x14ac:dyDescent="0.2">
      <c r="B360" s="53" t="s">
        <v>2656</v>
      </c>
      <c r="C360" s="52" t="s">
        <v>2657</v>
      </c>
      <c r="D360" s="53" t="s">
        <v>2658</v>
      </c>
    </row>
    <row r="361" spans="1:4" x14ac:dyDescent="0.2">
      <c r="B361" s="53" t="s">
        <v>2659</v>
      </c>
      <c r="C361" s="52" t="s">
        <v>2660</v>
      </c>
      <c r="D361" s="53" t="s">
        <v>2661</v>
      </c>
    </row>
    <row r="362" spans="1:4" x14ac:dyDescent="0.2">
      <c r="B362" s="53" t="s">
        <v>2662</v>
      </c>
      <c r="C362" s="52" t="s">
        <v>2663</v>
      </c>
      <c r="D362" s="53" t="s">
        <v>2664</v>
      </c>
    </row>
    <row r="363" spans="1:4" x14ac:dyDescent="0.2">
      <c r="B363" s="53" t="s">
        <v>2665</v>
      </c>
      <c r="C363" s="52" t="s">
        <v>2666</v>
      </c>
      <c r="D363" s="53" t="s">
        <v>2667</v>
      </c>
    </row>
    <row r="364" spans="1:4" x14ac:dyDescent="0.2">
      <c r="B364" s="53" t="s">
        <v>2668</v>
      </c>
      <c r="C364" s="52" t="s">
        <v>2669</v>
      </c>
      <c r="D364" s="53" t="s">
        <v>2670</v>
      </c>
    </row>
    <row r="365" spans="1:4" x14ac:dyDescent="0.2">
      <c r="B365" s="53" t="s">
        <v>2671</v>
      </c>
      <c r="C365" s="52" t="s">
        <v>2672</v>
      </c>
      <c r="D365" s="53" t="s">
        <v>2673</v>
      </c>
    </row>
    <row r="366" spans="1:4" x14ac:dyDescent="0.2">
      <c r="B366" s="53" t="s">
        <v>2674</v>
      </c>
      <c r="C366" s="52" t="s">
        <v>2675</v>
      </c>
      <c r="D366" s="53" t="s">
        <v>2676</v>
      </c>
    </row>
    <row r="367" spans="1:4" x14ac:dyDescent="0.2">
      <c r="B367" s="53" t="s">
        <v>2677</v>
      </c>
      <c r="C367" s="52" t="s">
        <v>2678</v>
      </c>
      <c r="D367" s="53" t="s">
        <v>2679</v>
      </c>
    </row>
    <row r="368" spans="1:4" x14ac:dyDescent="0.2">
      <c r="B368" s="53" t="s">
        <v>2680</v>
      </c>
      <c r="C368" s="52" t="s">
        <v>2681</v>
      </c>
      <c r="D368" s="53" t="s">
        <v>2682</v>
      </c>
    </row>
    <row r="369" spans="2:4" x14ac:dyDescent="0.2">
      <c r="B369" s="53" t="s">
        <v>2683</v>
      </c>
      <c r="C369" s="52" t="s">
        <v>2684</v>
      </c>
      <c r="D369" s="53" t="s">
        <v>2685</v>
      </c>
    </row>
    <row r="370" spans="2:4" x14ac:dyDescent="0.2">
      <c r="B370" s="53" t="s">
        <v>2686</v>
      </c>
      <c r="C370" s="52" t="s">
        <v>2687</v>
      </c>
      <c r="D370" s="53" t="s">
        <v>2688</v>
      </c>
    </row>
    <row r="371" spans="2:4" x14ac:dyDescent="0.2">
      <c r="B371" s="53" t="s">
        <v>2689</v>
      </c>
      <c r="C371" s="52" t="s">
        <v>2690</v>
      </c>
      <c r="D371" s="53" t="s">
        <v>2691</v>
      </c>
    </row>
    <row r="372" spans="2:4" x14ac:dyDescent="0.2">
      <c r="B372" s="53" t="s">
        <v>2692</v>
      </c>
      <c r="C372" s="52" t="s">
        <v>2693</v>
      </c>
      <c r="D372" s="53" t="s">
        <v>2694</v>
      </c>
    </row>
    <row r="373" spans="2:4" x14ac:dyDescent="0.2">
      <c r="B373" s="53" t="s">
        <v>2695</v>
      </c>
      <c r="C373" s="52" t="s">
        <v>2696</v>
      </c>
      <c r="D373" s="53" t="s">
        <v>2697</v>
      </c>
    </row>
    <row r="374" spans="2:4" x14ac:dyDescent="0.2">
      <c r="B374" s="53" t="s">
        <v>2698</v>
      </c>
      <c r="C374" s="52" t="s">
        <v>2699</v>
      </c>
      <c r="D374" s="53" t="s">
        <v>2700</v>
      </c>
    </row>
    <row r="375" spans="2:4" x14ac:dyDescent="0.2">
      <c r="B375" s="53" t="s">
        <v>2701</v>
      </c>
      <c r="C375" s="52" t="s">
        <v>2702</v>
      </c>
      <c r="D375" s="53" t="s">
        <v>2703</v>
      </c>
    </row>
    <row r="376" spans="2:4" x14ac:dyDescent="0.2">
      <c r="B376" s="53" t="s">
        <v>2704</v>
      </c>
      <c r="C376" s="52" t="s">
        <v>2705</v>
      </c>
      <c r="D376" s="53" t="s">
        <v>2706</v>
      </c>
    </row>
    <row r="377" spans="2:4" x14ac:dyDescent="0.2">
      <c r="B377" s="53" t="s">
        <v>2707</v>
      </c>
      <c r="C377" s="52" t="s">
        <v>2708</v>
      </c>
      <c r="D377" s="53" t="s">
        <v>2709</v>
      </c>
    </row>
    <row r="378" spans="2:4" x14ac:dyDescent="0.2">
      <c r="B378" s="53" t="s">
        <v>2710</v>
      </c>
      <c r="C378" s="52" t="s">
        <v>2711</v>
      </c>
      <c r="D378" s="53" t="s">
        <v>2712</v>
      </c>
    </row>
    <row r="379" spans="2:4" x14ac:dyDescent="0.2">
      <c r="B379" s="53" t="s">
        <v>2713</v>
      </c>
      <c r="C379" s="52" t="s">
        <v>2714</v>
      </c>
      <c r="D379" s="53" t="s">
        <v>2715</v>
      </c>
    </row>
    <row r="380" spans="2:4" x14ac:dyDescent="0.2">
      <c r="B380" s="53" t="s">
        <v>2716</v>
      </c>
      <c r="C380" s="52" t="s">
        <v>2717</v>
      </c>
      <c r="D380" s="53" t="s">
        <v>2718</v>
      </c>
    </row>
    <row r="381" spans="2:4" x14ac:dyDescent="0.2">
      <c r="B381" s="53" t="s">
        <v>2719</v>
      </c>
      <c r="C381" s="52" t="s">
        <v>2720</v>
      </c>
      <c r="D381" s="53" t="s">
        <v>2721</v>
      </c>
    </row>
    <row r="382" spans="2:4" x14ac:dyDescent="0.2">
      <c r="B382" s="53" t="s">
        <v>2722</v>
      </c>
      <c r="C382" s="52" t="s">
        <v>2723</v>
      </c>
      <c r="D382" s="53" t="s">
        <v>2724</v>
      </c>
    </row>
    <row r="383" spans="2:4" x14ac:dyDescent="0.2">
      <c r="B383" s="53" t="s">
        <v>2725</v>
      </c>
      <c r="C383" s="52" t="s">
        <v>2726</v>
      </c>
      <c r="D383" s="53" t="s">
        <v>2727</v>
      </c>
    </row>
    <row r="384" spans="2:4" x14ac:dyDescent="0.2">
      <c r="B384" s="53" t="s">
        <v>2728</v>
      </c>
      <c r="C384" s="52" t="s">
        <v>2729</v>
      </c>
      <c r="D384" s="53" t="s">
        <v>2730</v>
      </c>
    </row>
    <row r="385" spans="1:4" x14ac:dyDescent="0.2">
      <c r="B385" s="53" t="s">
        <v>2731</v>
      </c>
      <c r="C385" s="52" t="s">
        <v>2732</v>
      </c>
      <c r="D385" s="53" t="s">
        <v>2733</v>
      </c>
    </row>
    <row r="386" spans="1:4" x14ac:dyDescent="0.2">
      <c r="B386" s="53" t="s">
        <v>2734</v>
      </c>
      <c r="C386" s="52" t="s">
        <v>2735</v>
      </c>
      <c r="D386" s="53" t="s">
        <v>2736</v>
      </c>
    </row>
    <row r="387" spans="1:4" x14ac:dyDescent="0.2">
      <c r="B387" s="53" t="s">
        <v>2737</v>
      </c>
      <c r="C387" s="52" t="s">
        <v>2738</v>
      </c>
      <c r="D387" s="53" t="s">
        <v>2739</v>
      </c>
    </row>
    <row r="388" spans="1:4" x14ac:dyDescent="0.2">
      <c r="B388" s="53" t="s">
        <v>2740</v>
      </c>
      <c r="C388" s="52" t="s">
        <v>2741</v>
      </c>
      <c r="D388" s="53" t="s">
        <v>2742</v>
      </c>
    </row>
    <row r="389" spans="1:4" x14ac:dyDescent="0.2">
      <c r="B389" s="53" t="s">
        <v>2743</v>
      </c>
      <c r="C389" s="52" t="s">
        <v>2744</v>
      </c>
      <c r="D389" s="53" t="s">
        <v>2745</v>
      </c>
    </row>
    <row r="390" spans="1:4" x14ac:dyDescent="0.2">
      <c r="B390" s="53" t="s">
        <v>2746</v>
      </c>
      <c r="C390" s="52" t="s">
        <v>2747</v>
      </c>
      <c r="D390" s="53" t="s">
        <v>2748</v>
      </c>
    </row>
    <row r="391" spans="1:4" x14ac:dyDescent="0.2">
      <c r="B391" s="53" t="s">
        <v>2749</v>
      </c>
      <c r="C391" s="52" t="s">
        <v>2750</v>
      </c>
      <c r="D391" s="53" t="s">
        <v>2751</v>
      </c>
    </row>
    <row r="392" spans="1:4" x14ac:dyDescent="0.2">
      <c r="B392" s="53" t="s">
        <v>2752</v>
      </c>
      <c r="C392" s="52" t="s">
        <v>2753</v>
      </c>
      <c r="D392" s="53" t="s">
        <v>2754</v>
      </c>
    </row>
    <row r="393" spans="1:4" x14ac:dyDescent="0.2">
      <c r="B393" s="53" t="s">
        <v>2755</v>
      </c>
      <c r="C393" s="52" t="s">
        <v>2756</v>
      </c>
      <c r="D393" s="53" t="s">
        <v>2757</v>
      </c>
    </row>
    <row r="394" spans="1:4" x14ac:dyDescent="0.2">
      <c r="B394" s="53" t="s">
        <v>2758</v>
      </c>
      <c r="C394" s="52" t="s">
        <v>2759</v>
      </c>
      <c r="D394" s="53" t="s">
        <v>2760</v>
      </c>
    </row>
    <row r="395" spans="1:4" x14ac:dyDescent="0.2">
      <c r="B395" s="53" t="s">
        <v>2761</v>
      </c>
      <c r="C395" s="52" t="s">
        <v>2762</v>
      </c>
      <c r="D395" s="53" t="s">
        <v>2763</v>
      </c>
    </row>
    <row r="396" spans="1:4" x14ac:dyDescent="0.2">
      <c r="B396" s="53" t="s">
        <v>2764</v>
      </c>
      <c r="C396" s="52" t="s">
        <v>2765</v>
      </c>
      <c r="D396" s="53" t="s">
        <v>2766</v>
      </c>
    </row>
    <row r="397" spans="1:4" x14ac:dyDescent="0.2">
      <c r="B397" s="53" t="s">
        <v>2767</v>
      </c>
      <c r="C397" s="52" t="s">
        <v>2768</v>
      </c>
      <c r="D397" s="53" t="s">
        <v>2769</v>
      </c>
    </row>
    <row r="398" spans="1:4" x14ac:dyDescent="0.2">
      <c r="A398" s="52" t="s">
        <v>1772</v>
      </c>
      <c r="B398" s="53" t="s">
        <v>409</v>
      </c>
      <c r="C398" s="52" t="s">
        <v>408</v>
      </c>
      <c r="D398" s="53" t="s">
        <v>2770</v>
      </c>
    </row>
    <row r="399" spans="1:4" x14ac:dyDescent="0.2">
      <c r="B399" s="53" t="s">
        <v>2771</v>
      </c>
      <c r="C399" s="52" t="s">
        <v>2772</v>
      </c>
      <c r="D399" s="53" t="s">
        <v>2773</v>
      </c>
    </row>
    <row r="400" spans="1:4" x14ac:dyDescent="0.2">
      <c r="B400" s="53" t="s">
        <v>2774</v>
      </c>
      <c r="C400" s="52" t="s">
        <v>2775</v>
      </c>
      <c r="D400" s="53" t="s">
        <v>2776</v>
      </c>
    </row>
    <row r="401" spans="2:4" x14ac:dyDescent="0.2">
      <c r="B401" s="53" t="s">
        <v>2777</v>
      </c>
      <c r="C401" s="52" t="s">
        <v>2778</v>
      </c>
      <c r="D401" s="53" t="s">
        <v>2779</v>
      </c>
    </row>
    <row r="402" spans="2:4" x14ac:dyDescent="0.2">
      <c r="B402" s="53" t="s">
        <v>2780</v>
      </c>
      <c r="C402" s="52" t="s">
        <v>2781</v>
      </c>
      <c r="D402" s="53" t="s">
        <v>2782</v>
      </c>
    </row>
    <row r="403" spans="2:4" x14ac:dyDescent="0.2">
      <c r="B403" s="53" t="s">
        <v>2783</v>
      </c>
      <c r="C403" s="52" t="s">
        <v>2784</v>
      </c>
      <c r="D403" s="53" t="s">
        <v>2785</v>
      </c>
    </row>
    <row r="404" spans="2:4" x14ac:dyDescent="0.2">
      <c r="B404" s="53" t="s">
        <v>2786</v>
      </c>
      <c r="C404" s="52" t="s">
        <v>2787</v>
      </c>
      <c r="D404" s="53" t="s">
        <v>2788</v>
      </c>
    </row>
    <row r="405" spans="2:4" x14ac:dyDescent="0.2">
      <c r="B405" s="53" t="s">
        <v>2789</v>
      </c>
      <c r="C405" s="52" t="s">
        <v>2790</v>
      </c>
      <c r="D405" s="53" t="s">
        <v>2791</v>
      </c>
    </row>
    <row r="406" spans="2:4" x14ac:dyDescent="0.2">
      <c r="B406" s="53" t="s">
        <v>2792</v>
      </c>
      <c r="C406" s="52" t="s">
        <v>2793</v>
      </c>
      <c r="D406" s="53" t="s">
        <v>2794</v>
      </c>
    </row>
    <row r="407" spans="2:4" x14ac:dyDescent="0.2">
      <c r="B407" s="53" t="s">
        <v>2795</v>
      </c>
      <c r="C407" s="52" t="s">
        <v>2796</v>
      </c>
      <c r="D407" s="53" t="s">
        <v>2797</v>
      </c>
    </row>
    <row r="408" spans="2:4" x14ac:dyDescent="0.2">
      <c r="B408" s="53" t="s">
        <v>2798</v>
      </c>
      <c r="C408" s="52" t="s">
        <v>2799</v>
      </c>
      <c r="D408" s="53" t="s">
        <v>2800</v>
      </c>
    </row>
    <row r="409" spans="2:4" x14ac:dyDescent="0.2">
      <c r="B409" s="53" t="s">
        <v>2801</v>
      </c>
      <c r="C409" s="52" t="s">
        <v>2802</v>
      </c>
      <c r="D409" s="53" t="s">
        <v>2803</v>
      </c>
    </row>
    <row r="410" spans="2:4" x14ac:dyDescent="0.2">
      <c r="B410" s="53" t="s">
        <v>2804</v>
      </c>
      <c r="C410" s="52" t="s">
        <v>2805</v>
      </c>
      <c r="D410" s="53" t="s">
        <v>2806</v>
      </c>
    </row>
    <row r="411" spans="2:4" x14ac:dyDescent="0.2">
      <c r="B411" s="53" t="s">
        <v>2807</v>
      </c>
      <c r="C411" s="52" t="s">
        <v>2808</v>
      </c>
      <c r="D411" s="53" t="s">
        <v>2809</v>
      </c>
    </row>
    <row r="412" spans="2:4" x14ac:dyDescent="0.2">
      <c r="B412" s="53" t="s">
        <v>2810</v>
      </c>
      <c r="C412" s="52" t="s">
        <v>2811</v>
      </c>
      <c r="D412" s="53" t="s">
        <v>2812</v>
      </c>
    </row>
    <row r="413" spans="2:4" x14ac:dyDescent="0.2">
      <c r="B413" s="53" t="s">
        <v>2813</v>
      </c>
      <c r="C413" s="52" t="s">
        <v>2814</v>
      </c>
      <c r="D413" s="53" t="s">
        <v>2815</v>
      </c>
    </row>
    <row r="414" spans="2:4" x14ac:dyDescent="0.2">
      <c r="B414" s="53" t="s">
        <v>2816</v>
      </c>
      <c r="C414" s="52" t="s">
        <v>2817</v>
      </c>
      <c r="D414" s="53" t="s">
        <v>2818</v>
      </c>
    </row>
    <row r="415" spans="2:4" x14ac:dyDescent="0.2">
      <c r="B415" s="53" t="s">
        <v>2819</v>
      </c>
      <c r="C415" s="52" t="s">
        <v>2820</v>
      </c>
      <c r="D415" s="53" t="s">
        <v>2821</v>
      </c>
    </row>
    <row r="416" spans="2:4" x14ac:dyDescent="0.2">
      <c r="B416" s="53" t="s">
        <v>2822</v>
      </c>
      <c r="C416" s="52" t="s">
        <v>2823</v>
      </c>
      <c r="D416" s="53" t="s">
        <v>2824</v>
      </c>
    </row>
    <row r="417" spans="1:4" x14ac:dyDescent="0.2">
      <c r="B417" s="53" t="s">
        <v>2825</v>
      </c>
      <c r="C417" s="52" t="s">
        <v>2826</v>
      </c>
      <c r="D417" s="53" t="s">
        <v>2827</v>
      </c>
    </row>
    <row r="418" spans="1:4" x14ac:dyDescent="0.2">
      <c r="B418" s="53" t="s">
        <v>2828</v>
      </c>
      <c r="C418" s="52" t="s">
        <v>2829</v>
      </c>
      <c r="D418" s="53" t="s">
        <v>2830</v>
      </c>
    </row>
    <row r="419" spans="1:4" x14ac:dyDescent="0.2">
      <c r="B419" s="53" t="s">
        <v>2831</v>
      </c>
      <c r="C419" s="52" t="s">
        <v>2832</v>
      </c>
      <c r="D419" s="53" t="s">
        <v>2833</v>
      </c>
    </row>
    <row r="420" spans="1:4" x14ac:dyDescent="0.2">
      <c r="B420" s="53" t="s">
        <v>2834</v>
      </c>
      <c r="C420" s="52" t="s">
        <v>2835</v>
      </c>
      <c r="D420" s="53" t="s">
        <v>2836</v>
      </c>
    </row>
    <row r="421" spans="1:4" x14ac:dyDescent="0.2">
      <c r="B421" s="53" t="s">
        <v>2837</v>
      </c>
      <c r="C421" s="52" t="s">
        <v>2838</v>
      </c>
      <c r="D421" s="53" t="s">
        <v>2839</v>
      </c>
    </row>
    <row r="422" spans="1:4" x14ac:dyDescent="0.2">
      <c r="B422" s="53" t="s">
        <v>2840</v>
      </c>
      <c r="C422" s="52" t="s">
        <v>2841</v>
      </c>
      <c r="D422" s="53" t="s">
        <v>2842</v>
      </c>
    </row>
    <row r="423" spans="1:4" x14ac:dyDescent="0.2">
      <c r="B423" s="53" t="s">
        <v>2843</v>
      </c>
      <c r="C423" s="52" t="s">
        <v>2844</v>
      </c>
      <c r="D423" s="53" t="s">
        <v>2845</v>
      </c>
    </row>
    <row r="424" spans="1:4" x14ac:dyDescent="0.2">
      <c r="B424" s="53" t="s">
        <v>2846</v>
      </c>
      <c r="C424" s="52" t="s">
        <v>2847</v>
      </c>
      <c r="D424" s="53" t="s">
        <v>2848</v>
      </c>
    </row>
    <row r="425" spans="1:4" x14ac:dyDescent="0.2">
      <c r="B425" s="53" t="s">
        <v>2849</v>
      </c>
      <c r="C425" s="52" t="s">
        <v>2850</v>
      </c>
      <c r="D425" s="53" t="s">
        <v>2851</v>
      </c>
    </row>
    <row r="426" spans="1:4" x14ac:dyDescent="0.2">
      <c r="B426" s="53" t="s">
        <v>2852</v>
      </c>
      <c r="C426" s="52" t="s">
        <v>2853</v>
      </c>
      <c r="D426" s="53" t="s">
        <v>2854</v>
      </c>
    </row>
    <row r="427" spans="1:4" x14ac:dyDescent="0.2">
      <c r="B427" s="53" t="s">
        <v>2855</v>
      </c>
      <c r="C427" s="52" t="s">
        <v>2856</v>
      </c>
      <c r="D427" s="53" t="s">
        <v>2857</v>
      </c>
    </row>
    <row r="428" spans="1:4" x14ac:dyDescent="0.2">
      <c r="B428" s="53" t="s">
        <v>2858</v>
      </c>
      <c r="C428" s="52" t="s">
        <v>2859</v>
      </c>
      <c r="D428" s="53" t="s">
        <v>2860</v>
      </c>
    </row>
    <row r="429" spans="1:4" x14ac:dyDescent="0.2">
      <c r="B429" s="53" t="s">
        <v>2861</v>
      </c>
      <c r="C429" s="52" t="s">
        <v>2862</v>
      </c>
      <c r="D429" s="53" t="s">
        <v>2863</v>
      </c>
    </row>
    <row r="430" spans="1:4" x14ac:dyDescent="0.2">
      <c r="B430" s="53" t="s">
        <v>2864</v>
      </c>
      <c r="C430" s="52" t="s">
        <v>2865</v>
      </c>
      <c r="D430" s="53" t="s">
        <v>2866</v>
      </c>
    </row>
    <row r="431" spans="1:4" x14ac:dyDescent="0.2">
      <c r="B431" s="53" t="s">
        <v>2867</v>
      </c>
      <c r="C431" s="52" t="s">
        <v>2868</v>
      </c>
      <c r="D431" s="53" t="s">
        <v>2869</v>
      </c>
    </row>
    <row r="432" spans="1:4" x14ac:dyDescent="0.2">
      <c r="A432" s="52" t="s">
        <v>1772</v>
      </c>
      <c r="B432" s="53">
        <v>54</v>
      </c>
      <c r="C432" s="52" t="s">
        <v>412</v>
      </c>
      <c r="D432" s="53" t="s">
        <v>2870</v>
      </c>
    </row>
    <row r="433" spans="2:4" x14ac:dyDescent="0.2">
      <c r="B433" s="53" t="s">
        <v>2871</v>
      </c>
      <c r="C433" s="52" t="s">
        <v>2872</v>
      </c>
      <c r="D433" s="53" t="s">
        <v>2873</v>
      </c>
    </row>
    <row r="434" spans="2:4" x14ac:dyDescent="0.2">
      <c r="B434" s="53" t="s">
        <v>2874</v>
      </c>
      <c r="C434" s="52" t="s">
        <v>2875</v>
      </c>
      <c r="D434" s="53" t="s">
        <v>2876</v>
      </c>
    </row>
    <row r="435" spans="2:4" x14ac:dyDescent="0.2">
      <c r="B435" s="53" t="s">
        <v>2877</v>
      </c>
      <c r="C435" s="52" t="s">
        <v>2878</v>
      </c>
      <c r="D435" s="53" t="s">
        <v>2879</v>
      </c>
    </row>
    <row r="436" spans="2:4" x14ac:dyDescent="0.2">
      <c r="B436" s="53" t="s">
        <v>2880</v>
      </c>
      <c r="C436" s="52" t="s">
        <v>2881</v>
      </c>
      <c r="D436" s="53" t="s">
        <v>2882</v>
      </c>
    </row>
    <row r="437" spans="2:4" x14ac:dyDescent="0.2">
      <c r="B437" s="53" t="s">
        <v>2883</v>
      </c>
      <c r="C437" s="52" t="s">
        <v>2884</v>
      </c>
      <c r="D437" s="53" t="s">
        <v>2885</v>
      </c>
    </row>
    <row r="438" spans="2:4" x14ac:dyDescent="0.2">
      <c r="B438" s="53" t="s">
        <v>2886</v>
      </c>
      <c r="C438" s="52" t="s">
        <v>2887</v>
      </c>
      <c r="D438" s="53" t="s">
        <v>2888</v>
      </c>
    </row>
    <row r="439" spans="2:4" x14ac:dyDescent="0.2">
      <c r="B439" s="53" t="s">
        <v>2889</v>
      </c>
      <c r="C439" s="52" t="s">
        <v>2890</v>
      </c>
      <c r="D439" s="53" t="s">
        <v>2891</v>
      </c>
    </row>
    <row r="440" spans="2:4" x14ac:dyDescent="0.2">
      <c r="B440" s="53" t="s">
        <v>2892</v>
      </c>
      <c r="C440" s="52" t="s">
        <v>2893</v>
      </c>
      <c r="D440" s="53" t="s">
        <v>2894</v>
      </c>
    </row>
    <row r="441" spans="2:4" x14ac:dyDescent="0.2">
      <c r="B441" s="53" t="s">
        <v>2895</v>
      </c>
      <c r="C441" s="52" t="s">
        <v>2896</v>
      </c>
      <c r="D441" s="53" t="s">
        <v>2897</v>
      </c>
    </row>
    <row r="442" spans="2:4" x14ac:dyDescent="0.2">
      <c r="B442" s="53" t="s">
        <v>2898</v>
      </c>
      <c r="C442" s="52" t="s">
        <v>2899</v>
      </c>
      <c r="D442" s="53" t="s">
        <v>2900</v>
      </c>
    </row>
    <row r="443" spans="2:4" x14ac:dyDescent="0.2">
      <c r="B443" s="53" t="s">
        <v>2901</v>
      </c>
      <c r="C443" s="52" t="s">
        <v>2902</v>
      </c>
      <c r="D443" s="53" t="s">
        <v>2903</v>
      </c>
    </row>
    <row r="444" spans="2:4" x14ac:dyDescent="0.2">
      <c r="B444" s="53" t="s">
        <v>2904</v>
      </c>
      <c r="C444" s="52" t="s">
        <v>2905</v>
      </c>
      <c r="D444" s="53" t="s">
        <v>2906</v>
      </c>
    </row>
    <row r="445" spans="2:4" x14ac:dyDescent="0.2">
      <c r="B445" s="53" t="s">
        <v>2907</v>
      </c>
      <c r="C445" s="52" t="s">
        <v>2908</v>
      </c>
      <c r="D445" s="53" t="s">
        <v>2909</v>
      </c>
    </row>
    <row r="446" spans="2:4" x14ac:dyDescent="0.2">
      <c r="B446" s="53" t="s">
        <v>2910</v>
      </c>
      <c r="C446" s="52" t="s">
        <v>2911</v>
      </c>
      <c r="D446" s="53" t="s">
        <v>2912</v>
      </c>
    </row>
    <row r="447" spans="2:4" x14ac:dyDescent="0.2">
      <c r="B447" s="53" t="s">
        <v>2913</v>
      </c>
      <c r="C447" s="52" t="s">
        <v>2914</v>
      </c>
      <c r="D447" s="53" t="s">
        <v>2915</v>
      </c>
    </row>
    <row r="448" spans="2:4" x14ac:dyDescent="0.2">
      <c r="B448" s="53" t="s">
        <v>2916</v>
      </c>
      <c r="C448" s="52" t="s">
        <v>2917</v>
      </c>
      <c r="D448" s="53" t="s">
        <v>2918</v>
      </c>
    </row>
    <row r="449" spans="2:4" x14ac:dyDescent="0.2">
      <c r="B449" s="53" t="s">
        <v>2919</v>
      </c>
      <c r="C449" s="52" t="s">
        <v>2920</v>
      </c>
      <c r="D449" s="53" t="s">
        <v>2921</v>
      </c>
    </row>
    <row r="450" spans="2:4" x14ac:dyDescent="0.2">
      <c r="B450" s="53" t="s">
        <v>2922</v>
      </c>
      <c r="C450" s="52" t="s">
        <v>2923</v>
      </c>
      <c r="D450" s="53" t="s">
        <v>2924</v>
      </c>
    </row>
    <row r="451" spans="2:4" x14ac:dyDescent="0.2">
      <c r="B451" s="53" t="s">
        <v>2925</v>
      </c>
      <c r="C451" s="52" t="s">
        <v>2926</v>
      </c>
      <c r="D451" s="53" t="s">
        <v>2927</v>
      </c>
    </row>
    <row r="452" spans="2:4" x14ac:dyDescent="0.2">
      <c r="B452" s="53" t="s">
        <v>2928</v>
      </c>
      <c r="C452" s="52" t="s">
        <v>2929</v>
      </c>
      <c r="D452" s="53" t="s">
        <v>2930</v>
      </c>
    </row>
    <row r="453" spans="2:4" x14ac:dyDescent="0.2">
      <c r="B453" s="53" t="s">
        <v>2931</v>
      </c>
      <c r="C453" s="52" t="s">
        <v>2932</v>
      </c>
      <c r="D453" s="53" t="s">
        <v>2933</v>
      </c>
    </row>
    <row r="454" spans="2:4" x14ac:dyDescent="0.2">
      <c r="B454" s="53" t="s">
        <v>2934</v>
      </c>
      <c r="C454" s="52" t="s">
        <v>2935</v>
      </c>
      <c r="D454" s="53" t="s">
        <v>2936</v>
      </c>
    </row>
    <row r="455" spans="2:4" x14ac:dyDescent="0.2">
      <c r="B455" s="53" t="s">
        <v>2937</v>
      </c>
      <c r="C455" s="52" t="s">
        <v>2938</v>
      </c>
      <c r="D455" s="53" t="s">
        <v>2939</v>
      </c>
    </row>
    <row r="456" spans="2:4" x14ac:dyDescent="0.2">
      <c r="B456" s="53" t="s">
        <v>2940</v>
      </c>
      <c r="C456" s="52" t="s">
        <v>2941</v>
      </c>
      <c r="D456" s="53" t="s">
        <v>2942</v>
      </c>
    </row>
    <row r="457" spans="2:4" x14ac:dyDescent="0.2">
      <c r="B457" s="53" t="s">
        <v>2943</v>
      </c>
      <c r="C457" s="52" t="s">
        <v>2944</v>
      </c>
      <c r="D457" s="53" t="s">
        <v>2945</v>
      </c>
    </row>
    <row r="458" spans="2:4" x14ac:dyDescent="0.2">
      <c r="B458" s="53" t="s">
        <v>2946</v>
      </c>
      <c r="C458" s="52" t="s">
        <v>2947</v>
      </c>
      <c r="D458" s="53" t="s">
        <v>2948</v>
      </c>
    </row>
    <row r="459" spans="2:4" x14ac:dyDescent="0.2">
      <c r="B459" s="53" t="s">
        <v>2949</v>
      </c>
      <c r="C459" s="52" t="s">
        <v>2950</v>
      </c>
      <c r="D459" s="53" t="s">
        <v>2951</v>
      </c>
    </row>
    <row r="460" spans="2:4" x14ac:dyDescent="0.2">
      <c r="B460" s="53" t="s">
        <v>2952</v>
      </c>
      <c r="C460" s="52" t="s">
        <v>2953</v>
      </c>
      <c r="D460" s="53" t="s">
        <v>2954</v>
      </c>
    </row>
    <row r="461" spans="2:4" x14ac:dyDescent="0.2">
      <c r="B461" s="53" t="s">
        <v>2955</v>
      </c>
      <c r="C461" s="52" t="s">
        <v>2956</v>
      </c>
      <c r="D461" s="53" t="s">
        <v>2957</v>
      </c>
    </row>
    <row r="462" spans="2:4" x14ac:dyDescent="0.2">
      <c r="B462" s="53" t="s">
        <v>2958</v>
      </c>
      <c r="C462" s="52" t="s">
        <v>2959</v>
      </c>
      <c r="D462" s="53" t="s">
        <v>2960</v>
      </c>
    </row>
    <row r="463" spans="2:4" x14ac:dyDescent="0.2">
      <c r="B463" s="53" t="s">
        <v>2961</v>
      </c>
      <c r="C463" s="52" t="s">
        <v>2962</v>
      </c>
      <c r="D463" s="53" t="s">
        <v>2963</v>
      </c>
    </row>
    <row r="464" spans="2:4" x14ac:dyDescent="0.2">
      <c r="B464" s="53" t="s">
        <v>2964</v>
      </c>
      <c r="C464" s="52" t="s">
        <v>2965</v>
      </c>
      <c r="D464" s="53" t="s">
        <v>2966</v>
      </c>
    </row>
    <row r="465" spans="1:4" x14ac:dyDescent="0.2">
      <c r="B465" s="53" t="s">
        <v>2967</v>
      </c>
      <c r="C465" s="52" t="s">
        <v>2968</v>
      </c>
      <c r="D465" s="53" t="s">
        <v>2969</v>
      </c>
    </row>
    <row r="466" spans="1:4" x14ac:dyDescent="0.2">
      <c r="B466" s="53" t="s">
        <v>2970</v>
      </c>
      <c r="C466" s="52" t="s">
        <v>2971</v>
      </c>
      <c r="D466" s="53" t="s">
        <v>2972</v>
      </c>
    </row>
    <row r="467" spans="1:4" x14ac:dyDescent="0.2">
      <c r="B467" s="53" t="s">
        <v>2973</v>
      </c>
      <c r="C467" s="52" t="s">
        <v>2974</v>
      </c>
      <c r="D467" s="53" t="s">
        <v>2975</v>
      </c>
    </row>
    <row r="468" spans="1:4" x14ac:dyDescent="0.2">
      <c r="B468" s="53" t="s">
        <v>2976</v>
      </c>
      <c r="C468" s="52" t="s">
        <v>2977</v>
      </c>
      <c r="D468" s="53" t="s">
        <v>2978</v>
      </c>
    </row>
    <row r="469" spans="1:4" x14ac:dyDescent="0.2">
      <c r="B469" s="53" t="s">
        <v>2979</v>
      </c>
      <c r="C469" s="52" t="s">
        <v>2980</v>
      </c>
      <c r="D469" s="53" t="s">
        <v>2981</v>
      </c>
    </row>
    <row r="470" spans="1:4" x14ac:dyDescent="0.2">
      <c r="B470" s="53" t="s">
        <v>2982</v>
      </c>
      <c r="C470" s="52" t="s">
        <v>2983</v>
      </c>
      <c r="D470" s="53" t="s">
        <v>2984</v>
      </c>
    </row>
    <row r="471" spans="1:4" x14ac:dyDescent="0.2">
      <c r="B471" s="53" t="s">
        <v>2985</v>
      </c>
      <c r="C471" s="52" t="s">
        <v>2986</v>
      </c>
      <c r="D471" s="53" t="s">
        <v>2987</v>
      </c>
    </row>
    <row r="472" spans="1:4" x14ac:dyDescent="0.2">
      <c r="B472" s="53" t="s">
        <v>2988</v>
      </c>
      <c r="C472" s="52" t="s">
        <v>2989</v>
      </c>
      <c r="D472" s="53" t="s">
        <v>2990</v>
      </c>
    </row>
    <row r="473" spans="1:4" x14ac:dyDescent="0.2">
      <c r="B473" s="53" t="s">
        <v>2991</v>
      </c>
      <c r="C473" s="52" t="s">
        <v>2992</v>
      </c>
      <c r="D473" s="53" t="s">
        <v>2993</v>
      </c>
    </row>
    <row r="474" spans="1:4" x14ac:dyDescent="0.2">
      <c r="B474" s="53" t="s">
        <v>2994</v>
      </c>
      <c r="C474" s="52" t="s">
        <v>2995</v>
      </c>
      <c r="D474" s="53" t="s">
        <v>2996</v>
      </c>
    </row>
    <row r="475" spans="1:4" x14ac:dyDescent="0.2">
      <c r="A475" s="52" t="s">
        <v>1772</v>
      </c>
      <c r="B475" s="53">
        <v>55</v>
      </c>
      <c r="C475" s="52" t="s">
        <v>415</v>
      </c>
      <c r="D475" s="53" t="s">
        <v>2997</v>
      </c>
    </row>
    <row r="476" spans="1:4" x14ac:dyDescent="0.2">
      <c r="B476" s="53" t="s">
        <v>2998</v>
      </c>
      <c r="C476" s="52" t="s">
        <v>2999</v>
      </c>
      <c r="D476" s="53" t="s">
        <v>3000</v>
      </c>
    </row>
    <row r="477" spans="1:4" x14ac:dyDescent="0.2">
      <c r="B477" s="53" t="s">
        <v>3001</v>
      </c>
      <c r="C477" s="52" t="s">
        <v>3002</v>
      </c>
      <c r="D477" s="53" t="s">
        <v>3003</v>
      </c>
    </row>
    <row r="478" spans="1:4" x14ac:dyDescent="0.2">
      <c r="B478" s="53" t="s">
        <v>3004</v>
      </c>
      <c r="C478" s="52" t="s">
        <v>3005</v>
      </c>
      <c r="D478" s="53" t="s">
        <v>3006</v>
      </c>
    </row>
    <row r="479" spans="1:4" x14ac:dyDescent="0.2">
      <c r="B479" s="53" t="s">
        <v>3007</v>
      </c>
      <c r="C479" s="52" t="s">
        <v>3008</v>
      </c>
      <c r="D479" s="53" t="s">
        <v>3009</v>
      </c>
    </row>
    <row r="480" spans="1:4" x14ac:dyDescent="0.2">
      <c r="B480" s="53" t="s">
        <v>3010</v>
      </c>
      <c r="C480" s="52" t="s">
        <v>3011</v>
      </c>
      <c r="D480" s="53" t="s">
        <v>3012</v>
      </c>
    </row>
    <row r="481" spans="2:4" x14ac:dyDescent="0.2">
      <c r="B481" s="53" t="s">
        <v>3013</v>
      </c>
      <c r="C481" s="52" t="s">
        <v>3014</v>
      </c>
      <c r="D481" s="53" t="s">
        <v>3015</v>
      </c>
    </row>
    <row r="482" spans="2:4" x14ac:dyDescent="0.2">
      <c r="B482" s="53" t="s">
        <v>3016</v>
      </c>
      <c r="C482" s="52" t="s">
        <v>3017</v>
      </c>
      <c r="D482" s="53" t="s">
        <v>3018</v>
      </c>
    </row>
    <row r="483" spans="2:4" x14ac:dyDescent="0.2">
      <c r="B483" s="53" t="s">
        <v>3019</v>
      </c>
      <c r="C483" s="52" t="s">
        <v>3020</v>
      </c>
      <c r="D483" s="53" t="s">
        <v>3021</v>
      </c>
    </row>
    <row r="484" spans="2:4" x14ac:dyDescent="0.2">
      <c r="B484" s="53" t="s">
        <v>3022</v>
      </c>
      <c r="C484" s="52" t="s">
        <v>3023</v>
      </c>
      <c r="D484" s="53" t="s">
        <v>3024</v>
      </c>
    </row>
    <row r="485" spans="2:4" x14ac:dyDescent="0.2">
      <c r="B485" s="53" t="s">
        <v>3025</v>
      </c>
      <c r="C485" s="52" t="s">
        <v>3026</v>
      </c>
      <c r="D485" s="53" t="s">
        <v>3027</v>
      </c>
    </row>
    <row r="486" spans="2:4" x14ac:dyDescent="0.2">
      <c r="B486" s="53" t="s">
        <v>3028</v>
      </c>
      <c r="C486" s="52" t="s">
        <v>3029</v>
      </c>
      <c r="D486" s="53" t="s">
        <v>3030</v>
      </c>
    </row>
    <row r="487" spans="2:4" x14ac:dyDescent="0.2">
      <c r="B487" s="53" t="s">
        <v>3031</v>
      </c>
      <c r="C487" s="52" t="s">
        <v>3032</v>
      </c>
      <c r="D487" s="53" t="s">
        <v>3033</v>
      </c>
    </row>
    <row r="488" spans="2:4" x14ac:dyDescent="0.2">
      <c r="B488" s="53" t="s">
        <v>3034</v>
      </c>
      <c r="C488" s="52" t="s">
        <v>3035</v>
      </c>
      <c r="D488" s="53" t="s">
        <v>3036</v>
      </c>
    </row>
    <row r="489" spans="2:4" x14ac:dyDescent="0.2">
      <c r="B489" s="53" t="s">
        <v>3037</v>
      </c>
      <c r="C489" s="52" t="s">
        <v>3038</v>
      </c>
      <c r="D489" s="53" t="s">
        <v>3039</v>
      </c>
    </row>
    <row r="490" spans="2:4" x14ac:dyDescent="0.2">
      <c r="B490" s="53" t="s">
        <v>3040</v>
      </c>
      <c r="C490" s="52" t="s">
        <v>3041</v>
      </c>
      <c r="D490" s="53" t="s">
        <v>3042</v>
      </c>
    </row>
    <row r="491" spans="2:4" x14ac:dyDescent="0.2">
      <c r="B491" s="53" t="s">
        <v>3043</v>
      </c>
      <c r="C491" s="52" t="s">
        <v>3044</v>
      </c>
      <c r="D491" s="53" t="s">
        <v>3045</v>
      </c>
    </row>
    <row r="492" spans="2:4" x14ac:dyDescent="0.2">
      <c r="B492" s="53" t="s">
        <v>3046</v>
      </c>
      <c r="C492" s="52" t="s">
        <v>3047</v>
      </c>
      <c r="D492" s="53" t="s">
        <v>3048</v>
      </c>
    </row>
    <row r="493" spans="2:4" x14ac:dyDescent="0.2">
      <c r="B493" s="53" t="s">
        <v>3049</v>
      </c>
      <c r="C493" s="52" t="s">
        <v>3050</v>
      </c>
      <c r="D493" s="53" t="s">
        <v>3051</v>
      </c>
    </row>
    <row r="494" spans="2:4" x14ac:dyDescent="0.2">
      <c r="B494" s="53" t="s">
        <v>3052</v>
      </c>
      <c r="C494" s="52" t="s">
        <v>3053</v>
      </c>
      <c r="D494" s="53" t="s">
        <v>3054</v>
      </c>
    </row>
    <row r="495" spans="2:4" x14ac:dyDescent="0.2">
      <c r="B495" s="53" t="s">
        <v>3055</v>
      </c>
      <c r="C495" s="52" t="s">
        <v>3056</v>
      </c>
      <c r="D495" s="53" t="s">
        <v>3057</v>
      </c>
    </row>
    <row r="496" spans="2:4" x14ac:dyDescent="0.2">
      <c r="B496" s="53" t="s">
        <v>3058</v>
      </c>
      <c r="C496" s="52" t="s">
        <v>3059</v>
      </c>
      <c r="D496" s="53" t="s">
        <v>3060</v>
      </c>
    </row>
    <row r="497" spans="1:4" x14ac:dyDescent="0.2">
      <c r="B497" s="53" t="s">
        <v>3061</v>
      </c>
      <c r="C497" s="52" t="s">
        <v>3062</v>
      </c>
      <c r="D497" s="53" t="s">
        <v>3063</v>
      </c>
    </row>
    <row r="498" spans="1:4" x14ac:dyDescent="0.2">
      <c r="B498" s="53" t="s">
        <v>3064</v>
      </c>
      <c r="C498" s="52" t="s">
        <v>3065</v>
      </c>
      <c r="D498" s="53" t="s">
        <v>3066</v>
      </c>
    </row>
    <row r="499" spans="1:4" x14ac:dyDescent="0.2">
      <c r="B499" s="53" t="s">
        <v>3067</v>
      </c>
      <c r="C499" s="52" t="s">
        <v>3068</v>
      </c>
      <c r="D499" s="53" t="s">
        <v>3069</v>
      </c>
    </row>
    <row r="500" spans="1:4" x14ac:dyDescent="0.2">
      <c r="B500" s="53" t="s">
        <v>3070</v>
      </c>
      <c r="C500" s="52" t="s">
        <v>3071</v>
      </c>
      <c r="D500" s="53" t="s">
        <v>3072</v>
      </c>
    </row>
    <row r="501" spans="1:4" x14ac:dyDescent="0.2">
      <c r="B501" s="53" t="s">
        <v>3073</v>
      </c>
      <c r="C501" s="52" t="s">
        <v>3074</v>
      </c>
      <c r="D501" s="53" t="s">
        <v>3075</v>
      </c>
    </row>
    <row r="502" spans="1:4" x14ac:dyDescent="0.2">
      <c r="B502" s="53" t="s">
        <v>3076</v>
      </c>
      <c r="C502" s="52" t="s">
        <v>3077</v>
      </c>
      <c r="D502" s="53" t="s">
        <v>3078</v>
      </c>
    </row>
    <row r="503" spans="1:4" x14ac:dyDescent="0.2">
      <c r="B503" s="53" t="s">
        <v>3079</v>
      </c>
      <c r="C503" s="52" t="s">
        <v>3080</v>
      </c>
      <c r="D503" s="53" t="s">
        <v>3081</v>
      </c>
    </row>
    <row r="504" spans="1:4" x14ac:dyDescent="0.2">
      <c r="B504" s="53" t="s">
        <v>3082</v>
      </c>
      <c r="C504" s="52" t="s">
        <v>3083</v>
      </c>
      <c r="D504" s="53" t="s">
        <v>3084</v>
      </c>
    </row>
    <row r="505" spans="1:4" x14ac:dyDescent="0.2">
      <c r="A505" s="52" t="s">
        <v>1772</v>
      </c>
      <c r="B505" s="53">
        <v>56</v>
      </c>
      <c r="C505" s="52" t="s">
        <v>418</v>
      </c>
      <c r="D505" s="53" t="s">
        <v>3085</v>
      </c>
    </row>
    <row r="506" spans="1:4" x14ac:dyDescent="0.2">
      <c r="B506" s="53" t="s">
        <v>3086</v>
      </c>
      <c r="C506" s="52" t="s">
        <v>3087</v>
      </c>
      <c r="D506" s="53" t="s">
        <v>3088</v>
      </c>
    </row>
    <row r="507" spans="1:4" x14ac:dyDescent="0.2">
      <c r="B507" s="53" t="s">
        <v>3089</v>
      </c>
      <c r="C507" s="52" t="s">
        <v>3090</v>
      </c>
      <c r="D507" s="53" t="s">
        <v>3091</v>
      </c>
    </row>
    <row r="508" spans="1:4" x14ac:dyDescent="0.2">
      <c r="B508" s="53" t="s">
        <v>3092</v>
      </c>
      <c r="C508" s="52" t="s">
        <v>3093</v>
      </c>
      <c r="D508" s="53" t="s">
        <v>3094</v>
      </c>
    </row>
    <row r="509" spans="1:4" x14ac:dyDescent="0.2">
      <c r="B509" s="53" t="s">
        <v>3095</v>
      </c>
      <c r="C509" s="52" t="s">
        <v>3096</v>
      </c>
      <c r="D509" s="53" t="s">
        <v>3097</v>
      </c>
    </row>
    <row r="510" spans="1:4" x14ac:dyDescent="0.2">
      <c r="B510" s="53" t="s">
        <v>3098</v>
      </c>
      <c r="C510" s="52" t="s">
        <v>3099</v>
      </c>
      <c r="D510" s="53" t="s">
        <v>3100</v>
      </c>
    </row>
    <row r="511" spans="1:4" x14ac:dyDescent="0.2">
      <c r="B511" s="53" t="s">
        <v>3101</v>
      </c>
      <c r="C511" s="52" t="s">
        <v>3102</v>
      </c>
      <c r="D511" s="53" t="s">
        <v>3103</v>
      </c>
    </row>
    <row r="512" spans="1:4" x14ac:dyDescent="0.2">
      <c r="B512" s="53" t="s">
        <v>3104</v>
      </c>
      <c r="C512" s="52" t="s">
        <v>3105</v>
      </c>
      <c r="D512" s="53" t="s">
        <v>3106</v>
      </c>
    </row>
    <row r="513" spans="2:4" x14ac:dyDescent="0.2">
      <c r="B513" s="53" t="s">
        <v>3107</v>
      </c>
      <c r="C513" s="52" t="s">
        <v>3108</v>
      </c>
      <c r="D513" s="53" t="s">
        <v>3109</v>
      </c>
    </row>
    <row r="514" spans="2:4" x14ac:dyDescent="0.2">
      <c r="B514" s="53" t="s">
        <v>3110</v>
      </c>
      <c r="C514" s="52" t="s">
        <v>3111</v>
      </c>
      <c r="D514" s="53" t="s">
        <v>3112</v>
      </c>
    </row>
    <row r="515" spans="2:4" x14ac:dyDescent="0.2">
      <c r="B515" s="53" t="s">
        <v>3113</v>
      </c>
      <c r="C515" s="52" t="s">
        <v>3114</v>
      </c>
      <c r="D515" s="53" t="s">
        <v>3115</v>
      </c>
    </row>
    <row r="516" spans="2:4" x14ac:dyDescent="0.2">
      <c r="B516" s="53" t="s">
        <v>3116</v>
      </c>
      <c r="C516" s="52" t="s">
        <v>3117</v>
      </c>
      <c r="D516" s="53" t="s">
        <v>3118</v>
      </c>
    </row>
    <row r="517" spans="2:4" x14ac:dyDescent="0.2">
      <c r="B517" s="53" t="s">
        <v>3119</v>
      </c>
      <c r="C517" s="52" t="s">
        <v>3120</v>
      </c>
      <c r="D517" s="53" t="s">
        <v>3121</v>
      </c>
    </row>
    <row r="518" spans="2:4" x14ac:dyDescent="0.2">
      <c r="B518" s="53" t="s">
        <v>3122</v>
      </c>
      <c r="C518" s="52" t="s">
        <v>3123</v>
      </c>
      <c r="D518" s="53" t="s">
        <v>3124</v>
      </c>
    </row>
    <row r="519" spans="2:4" x14ac:dyDescent="0.2">
      <c r="B519" s="53" t="s">
        <v>3125</v>
      </c>
      <c r="C519" s="52" t="s">
        <v>3126</v>
      </c>
      <c r="D519" s="53" t="s">
        <v>3127</v>
      </c>
    </row>
    <row r="520" spans="2:4" x14ac:dyDescent="0.2">
      <c r="B520" s="53" t="s">
        <v>3128</v>
      </c>
      <c r="C520" s="52" t="s">
        <v>3129</v>
      </c>
      <c r="D520" s="53" t="s">
        <v>3130</v>
      </c>
    </row>
    <row r="521" spans="2:4" x14ac:dyDescent="0.2">
      <c r="B521" s="53" t="s">
        <v>3131</v>
      </c>
      <c r="C521" s="52" t="s">
        <v>3132</v>
      </c>
      <c r="D521" s="53" t="s">
        <v>3133</v>
      </c>
    </row>
    <row r="522" spans="2:4" x14ac:dyDescent="0.2">
      <c r="B522" s="53" t="s">
        <v>3134</v>
      </c>
      <c r="C522" s="52" t="s">
        <v>3135</v>
      </c>
      <c r="D522" s="53" t="s">
        <v>3136</v>
      </c>
    </row>
    <row r="523" spans="2:4" x14ac:dyDescent="0.2">
      <c r="B523" s="53" t="s">
        <v>3137</v>
      </c>
      <c r="C523" s="52" t="s">
        <v>3138</v>
      </c>
      <c r="D523" s="53" t="s">
        <v>3139</v>
      </c>
    </row>
    <row r="524" spans="2:4" x14ac:dyDescent="0.2">
      <c r="B524" s="53" t="s">
        <v>3140</v>
      </c>
      <c r="C524" s="52" t="s">
        <v>3141</v>
      </c>
      <c r="D524" s="53" t="s">
        <v>3142</v>
      </c>
    </row>
    <row r="525" spans="2:4" x14ac:dyDescent="0.2">
      <c r="B525" s="53" t="s">
        <v>3143</v>
      </c>
      <c r="C525" s="52" t="s">
        <v>3144</v>
      </c>
      <c r="D525" s="53" t="s">
        <v>3145</v>
      </c>
    </row>
    <row r="526" spans="2:4" x14ac:dyDescent="0.2">
      <c r="B526" s="53" t="s">
        <v>3146</v>
      </c>
      <c r="C526" s="52" t="s">
        <v>3147</v>
      </c>
      <c r="D526" s="53" t="s">
        <v>3148</v>
      </c>
    </row>
    <row r="527" spans="2:4" x14ac:dyDescent="0.2">
      <c r="B527" s="53" t="s">
        <v>3149</v>
      </c>
      <c r="C527" s="52" t="s">
        <v>3150</v>
      </c>
      <c r="D527" s="53" t="s">
        <v>3151</v>
      </c>
    </row>
    <row r="528" spans="2:4" x14ac:dyDescent="0.2">
      <c r="B528" s="53" t="s">
        <v>3152</v>
      </c>
      <c r="C528" s="52" t="s">
        <v>3153</v>
      </c>
      <c r="D528" s="53" t="s">
        <v>3154</v>
      </c>
    </row>
    <row r="529" spans="1:4" x14ac:dyDescent="0.2">
      <c r="B529" s="53" t="s">
        <v>3155</v>
      </c>
      <c r="C529" s="52" t="s">
        <v>3156</v>
      </c>
      <c r="D529" s="53" t="s">
        <v>3157</v>
      </c>
    </row>
    <row r="530" spans="1:4" x14ac:dyDescent="0.2">
      <c r="B530" s="53" t="s">
        <v>3158</v>
      </c>
      <c r="C530" s="52" t="s">
        <v>3159</v>
      </c>
      <c r="D530" s="53" t="s">
        <v>3160</v>
      </c>
    </row>
    <row r="531" spans="1:4" x14ac:dyDescent="0.2">
      <c r="B531" s="53" t="s">
        <v>3161</v>
      </c>
      <c r="C531" s="52" t="s">
        <v>3162</v>
      </c>
      <c r="D531" s="53" t="s">
        <v>3163</v>
      </c>
    </row>
    <row r="532" spans="1:4" x14ac:dyDescent="0.2">
      <c r="B532" s="53" t="s">
        <v>3164</v>
      </c>
      <c r="C532" s="52" t="s">
        <v>3165</v>
      </c>
      <c r="D532" s="53" t="s">
        <v>3166</v>
      </c>
    </row>
    <row r="533" spans="1:4" x14ac:dyDescent="0.2">
      <c r="B533" s="53" t="s">
        <v>3167</v>
      </c>
      <c r="C533" s="52" t="s">
        <v>3168</v>
      </c>
      <c r="D533" s="53" t="s">
        <v>3169</v>
      </c>
    </row>
    <row r="534" spans="1:4" x14ac:dyDescent="0.2">
      <c r="B534" s="53" t="s">
        <v>3170</v>
      </c>
      <c r="C534" s="52" t="s">
        <v>3171</v>
      </c>
      <c r="D534" s="53" t="s">
        <v>3172</v>
      </c>
    </row>
    <row r="535" spans="1:4" x14ac:dyDescent="0.2">
      <c r="B535" s="53" t="s">
        <v>3173</v>
      </c>
      <c r="C535" s="52" t="s">
        <v>3174</v>
      </c>
      <c r="D535" s="53" t="s">
        <v>3175</v>
      </c>
    </row>
    <row r="536" spans="1:4" x14ac:dyDescent="0.2">
      <c r="A536" s="52" t="s">
        <v>1772</v>
      </c>
      <c r="B536" s="53" t="s">
        <v>422</v>
      </c>
      <c r="C536" s="52" t="s">
        <v>421</v>
      </c>
      <c r="D536" s="53" t="s">
        <v>3176</v>
      </c>
    </row>
    <row r="537" spans="1:4" x14ac:dyDescent="0.2">
      <c r="B537" s="53" t="s">
        <v>3177</v>
      </c>
      <c r="C537" s="52" t="s">
        <v>3178</v>
      </c>
      <c r="D537" s="53" t="s">
        <v>3179</v>
      </c>
    </row>
    <row r="538" spans="1:4" x14ac:dyDescent="0.2">
      <c r="B538" s="53" t="s">
        <v>3180</v>
      </c>
      <c r="C538" s="52" t="s">
        <v>3181</v>
      </c>
      <c r="D538" s="53" t="s">
        <v>3182</v>
      </c>
    </row>
    <row r="539" spans="1:4" x14ac:dyDescent="0.2">
      <c r="B539" s="53" t="s">
        <v>3183</v>
      </c>
      <c r="C539" s="52" t="s">
        <v>3184</v>
      </c>
      <c r="D539" s="53" t="s">
        <v>3185</v>
      </c>
    </row>
    <row r="540" spans="1:4" x14ac:dyDescent="0.2">
      <c r="B540" s="53" t="s">
        <v>3186</v>
      </c>
      <c r="C540" s="52" t="s">
        <v>3187</v>
      </c>
      <c r="D540" s="53" t="s">
        <v>3188</v>
      </c>
    </row>
    <row r="541" spans="1:4" x14ac:dyDescent="0.2">
      <c r="B541" s="53" t="s">
        <v>3189</v>
      </c>
      <c r="C541" s="52" t="s">
        <v>3190</v>
      </c>
      <c r="D541" s="53" t="s">
        <v>3191</v>
      </c>
    </row>
    <row r="542" spans="1:4" x14ac:dyDescent="0.2">
      <c r="B542" s="53" t="s">
        <v>3192</v>
      </c>
      <c r="C542" s="52" t="s">
        <v>3193</v>
      </c>
      <c r="D542" s="53" t="s">
        <v>3194</v>
      </c>
    </row>
    <row r="543" spans="1:4" x14ac:dyDescent="0.2">
      <c r="B543" s="53" t="s">
        <v>3195</v>
      </c>
      <c r="C543" s="52" t="s">
        <v>3196</v>
      </c>
      <c r="D543" s="53" t="s">
        <v>3197</v>
      </c>
    </row>
    <row r="544" spans="1:4" x14ac:dyDescent="0.2">
      <c r="B544" s="53" t="s">
        <v>3198</v>
      </c>
      <c r="C544" s="52" t="s">
        <v>3199</v>
      </c>
      <c r="D544" s="53" t="s">
        <v>3200</v>
      </c>
    </row>
    <row r="545" spans="1:4" x14ac:dyDescent="0.2">
      <c r="B545" s="53" t="s">
        <v>3201</v>
      </c>
      <c r="C545" s="52" t="s">
        <v>3202</v>
      </c>
      <c r="D545" s="53" t="s">
        <v>3203</v>
      </c>
    </row>
    <row r="546" spans="1:4" x14ac:dyDescent="0.2">
      <c r="B546" s="53" t="s">
        <v>3204</v>
      </c>
      <c r="C546" s="52" t="s">
        <v>3205</v>
      </c>
      <c r="D546" s="53" t="s">
        <v>3206</v>
      </c>
    </row>
    <row r="547" spans="1:4" x14ac:dyDescent="0.2">
      <c r="B547" s="53" t="s">
        <v>3207</v>
      </c>
      <c r="C547" s="52" t="s">
        <v>3208</v>
      </c>
      <c r="D547" s="53" t="s">
        <v>3209</v>
      </c>
    </row>
    <row r="548" spans="1:4" x14ac:dyDescent="0.2">
      <c r="B548" s="53" t="s">
        <v>3210</v>
      </c>
      <c r="C548" s="52" t="s">
        <v>3211</v>
      </c>
      <c r="D548" s="53" t="s">
        <v>3212</v>
      </c>
    </row>
    <row r="549" spans="1:4" x14ac:dyDescent="0.2">
      <c r="B549" s="53" t="s">
        <v>3213</v>
      </c>
      <c r="C549" s="52" t="s">
        <v>3214</v>
      </c>
      <c r="D549" s="53" t="s">
        <v>3215</v>
      </c>
    </row>
    <row r="550" spans="1:4" x14ac:dyDescent="0.2">
      <c r="B550" s="53" t="s">
        <v>3216</v>
      </c>
      <c r="C550" s="52" t="s">
        <v>3217</v>
      </c>
      <c r="D550" s="53" t="s">
        <v>3218</v>
      </c>
    </row>
    <row r="551" spans="1:4" x14ac:dyDescent="0.2">
      <c r="B551" s="53" t="s">
        <v>3219</v>
      </c>
      <c r="C551" s="52" t="s">
        <v>3220</v>
      </c>
      <c r="D551" s="53" t="s">
        <v>3221</v>
      </c>
    </row>
    <row r="552" spans="1:4" x14ac:dyDescent="0.2">
      <c r="B552" s="53" t="s">
        <v>3222</v>
      </c>
      <c r="C552" s="52" t="s">
        <v>3223</v>
      </c>
      <c r="D552" s="53" t="s">
        <v>3224</v>
      </c>
    </row>
    <row r="553" spans="1:4" x14ac:dyDescent="0.2">
      <c r="B553" s="53" t="s">
        <v>3225</v>
      </c>
      <c r="C553" s="52" t="s">
        <v>3226</v>
      </c>
      <c r="D553" s="53" t="s">
        <v>3227</v>
      </c>
    </row>
    <row r="554" spans="1:4" x14ac:dyDescent="0.2">
      <c r="B554" s="53" t="s">
        <v>3228</v>
      </c>
      <c r="C554" s="52" t="s">
        <v>3229</v>
      </c>
      <c r="D554" s="53" t="s">
        <v>3230</v>
      </c>
    </row>
    <row r="555" spans="1:4" x14ac:dyDescent="0.2">
      <c r="B555" s="53" t="s">
        <v>3231</v>
      </c>
      <c r="C555" s="52" t="s">
        <v>3232</v>
      </c>
      <c r="D555" s="53" t="s">
        <v>3233</v>
      </c>
    </row>
    <row r="556" spans="1:4" x14ac:dyDescent="0.2">
      <c r="B556" s="53" t="s">
        <v>3234</v>
      </c>
      <c r="C556" s="52" t="s">
        <v>3235</v>
      </c>
      <c r="D556" s="53" t="s">
        <v>3236</v>
      </c>
    </row>
    <row r="557" spans="1:4" x14ac:dyDescent="0.2">
      <c r="B557" s="53" t="s">
        <v>3237</v>
      </c>
      <c r="C557" s="52" t="s">
        <v>3238</v>
      </c>
      <c r="D557" s="53" t="s">
        <v>3239</v>
      </c>
    </row>
    <row r="558" spans="1:4" x14ac:dyDescent="0.2">
      <c r="B558" s="53" t="s">
        <v>3240</v>
      </c>
      <c r="C558" s="52" t="s">
        <v>3241</v>
      </c>
      <c r="D558" s="53" t="s">
        <v>3242</v>
      </c>
    </row>
    <row r="559" spans="1:4" x14ac:dyDescent="0.2">
      <c r="B559" s="53" t="s">
        <v>3243</v>
      </c>
      <c r="C559" s="52" t="s">
        <v>3244</v>
      </c>
      <c r="D559" s="53" t="s">
        <v>3245</v>
      </c>
    </row>
    <row r="560" spans="1:4" x14ac:dyDescent="0.2">
      <c r="A560" s="52" t="s">
        <v>1772</v>
      </c>
      <c r="B560" s="53">
        <v>58</v>
      </c>
      <c r="C560" s="52" t="s">
        <v>425</v>
      </c>
      <c r="D560" s="53" t="s">
        <v>3246</v>
      </c>
    </row>
    <row r="561" spans="2:4" x14ac:dyDescent="0.2">
      <c r="B561" s="53" t="s">
        <v>3247</v>
      </c>
      <c r="C561" s="52" t="s">
        <v>3248</v>
      </c>
      <c r="D561" s="53" t="s">
        <v>3249</v>
      </c>
    </row>
    <row r="562" spans="2:4" x14ac:dyDescent="0.2">
      <c r="B562" s="53" t="s">
        <v>3250</v>
      </c>
      <c r="C562" s="52" t="s">
        <v>3251</v>
      </c>
      <c r="D562" s="53" t="s">
        <v>3252</v>
      </c>
    </row>
    <row r="563" spans="2:4" x14ac:dyDescent="0.2">
      <c r="B563" s="53" t="s">
        <v>3253</v>
      </c>
      <c r="C563" s="52" t="s">
        <v>3254</v>
      </c>
      <c r="D563" s="53" t="s">
        <v>3255</v>
      </c>
    </row>
    <row r="564" spans="2:4" x14ac:dyDescent="0.2">
      <c r="B564" s="53" t="s">
        <v>3256</v>
      </c>
      <c r="C564" s="52" t="s">
        <v>3257</v>
      </c>
      <c r="D564" s="53" t="s">
        <v>3258</v>
      </c>
    </row>
    <row r="565" spans="2:4" x14ac:dyDescent="0.2">
      <c r="B565" s="53" t="s">
        <v>3259</v>
      </c>
      <c r="C565" s="52" t="s">
        <v>3260</v>
      </c>
      <c r="D565" s="53" t="s">
        <v>3261</v>
      </c>
    </row>
    <row r="566" spans="2:4" x14ac:dyDescent="0.2">
      <c r="B566" s="53" t="s">
        <v>3262</v>
      </c>
      <c r="C566" s="52" t="s">
        <v>3263</v>
      </c>
      <c r="D566" s="53" t="s">
        <v>3264</v>
      </c>
    </row>
    <row r="567" spans="2:4" x14ac:dyDescent="0.2">
      <c r="B567" s="53" t="s">
        <v>3265</v>
      </c>
      <c r="C567" s="52" t="s">
        <v>3266</v>
      </c>
      <c r="D567" s="53" t="s">
        <v>3267</v>
      </c>
    </row>
    <row r="568" spans="2:4" x14ac:dyDescent="0.2">
      <c r="B568" s="53" t="s">
        <v>3268</v>
      </c>
      <c r="C568" s="52" t="s">
        <v>3269</v>
      </c>
      <c r="D568" s="53" t="s">
        <v>3270</v>
      </c>
    </row>
    <row r="569" spans="2:4" x14ac:dyDescent="0.2">
      <c r="B569" s="53" t="s">
        <v>3271</v>
      </c>
      <c r="C569" s="52" t="s">
        <v>3272</v>
      </c>
      <c r="D569" s="53" t="s">
        <v>3273</v>
      </c>
    </row>
    <row r="570" spans="2:4" x14ac:dyDescent="0.2">
      <c r="B570" s="53" t="s">
        <v>3274</v>
      </c>
      <c r="C570" s="52" t="s">
        <v>3275</v>
      </c>
      <c r="D570" s="53" t="s">
        <v>3276</v>
      </c>
    </row>
    <row r="571" spans="2:4" x14ac:dyDescent="0.2">
      <c r="B571" s="53" t="s">
        <v>3277</v>
      </c>
      <c r="C571" s="52" t="s">
        <v>3278</v>
      </c>
      <c r="D571" s="53" t="s">
        <v>3279</v>
      </c>
    </row>
    <row r="572" spans="2:4" x14ac:dyDescent="0.2">
      <c r="B572" s="53" t="s">
        <v>3280</v>
      </c>
      <c r="C572" s="52" t="s">
        <v>3281</v>
      </c>
      <c r="D572" s="53" t="s">
        <v>3282</v>
      </c>
    </row>
    <row r="573" spans="2:4" x14ac:dyDescent="0.2">
      <c r="B573" s="53" t="s">
        <v>3283</v>
      </c>
      <c r="C573" s="52" t="s">
        <v>3284</v>
      </c>
      <c r="D573" s="53" t="s">
        <v>3285</v>
      </c>
    </row>
    <row r="574" spans="2:4" x14ac:dyDescent="0.2">
      <c r="B574" s="53" t="s">
        <v>3286</v>
      </c>
      <c r="C574" s="52" t="s">
        <v>3287</v>
      </c>
      <c r="D574" s="53" t="s">
        <v>3288</v>
      </c>
    </row>
    <row r="575" spans="2:4" x14ac:dyDescent="0.2">
      <c r="B575" s="53" t="s">
        <v>3289</v>
      </c>
      <c r="C575" s="52" t="s">
        <v>3290</v>
      </c>
      <c r="D575" s="53" t="s">
        <v>3291</v>
      </c>
    </row>
    <row r="576" spans="2:4" x14ac:dyDescent="0.2">
      <c r="B576" s="53" t="s">
        <v>3292</v>
      </c>
      <c r="C576" s="52" t="s">
        <v>3293</v>
      </c>
      <c r="D576" s="53" t="s">
        <v>3294</v>
      </c>
    </row>
    <row r="577" spans="1:4" x14ac:dyDescent="0.2">
      <c r="B577" s="53" t="s">
        <v>3295</v>
      </c>
      <c r="C577" s="52" t="s">
        <v>3296</v>
      </c>
      <c r="D577" s="53" t="s">
        <v>3297</v>
      </c>
    </row>
    <row r="578" spans="1:4" x14ac:dyDescent="0.2">
      <c r="B578" s="53" t="s">
        <v>3298</v>
      </c>
      <c r="C578" s="52" t="s">
        <v>3299</v>
      </c>
      <c r="D578" s="53" t="s">
        <v>3300</v>
      </c>
    </row>
    <row r="579" spans="1:4" x14ac:dyDescent="0.2">
      <c r="B579" s="53" t="s">
        <v>3301</v>
      </c>
      <c r="C579" s="52" t="s">
        <v>3302</v>
      </c>
      <c r="D579" s="53" t="s">
        <v>3303</v>
      </c>
    </row>
    <row r="580" spans="1:4" x14ac:dyDescent="0.2">
      <c r="B580" s="53" t="s">
        <v>3304</v>
      </c>
      <c r="C580" s="52" t="s">
        <v>3305</v>
      </c>
      <c r="D580" s="53" t="s">
        <v>3306</v>
      </c>
    </row>
    <row r="581" spans="1:4" x14ac:dyDescent="0.2">
      <c r="A581" s="52" t="s">
        <v>1772</v>
      </c>
      <c r="B581" s="53">
        <v>59</v>
      </c>
      <c r="C581" s="52" t="s">
        <v>428</v>
      </c>
      <c r="D581" s="53" t="s">
        <v>3307</v>
      </c>
    </row>
    <row r="582" spans="1:4" x14ac:dyDescent="0.2">
      <c r="B582" s="53" t="s">
        <v>3308</v>
      </c>
      <c r="C582" s="52" t="s">
        <v>3309</v>
      </c>
      <c r="D582" s="53" t="s">
        <v>3310</v>
      </c>
    </row>
    <row r="583" spans="1:4" x14ac:dyDescent="0.2">
      <c r="B583" s="53" t="s">
        <v>3311</v>
      </c>
      <c r="C583" s="52" t="s">
        <v>3312</v>
      </c>
      <c r="D583" s="53" t="s">
        <v>3313</v>
      </c>
    </row>
    <row r="584" spans="1:4" x14ac:dyDescent="0.2">
      <c r="B584" s="53" t="s">
        <v>3314</v>
      </c>
      <c r="C584" s="52" t="s">
        <v>3315</v>
      </c>
      <c r="D584" s="53" t="s">
        <v>3316</v>
      </c>
    </row>
    <row r="585" spans="1:4" x14ac:dyDescent="0.2">
      <c r="B585" s="53" t="s">
        <v>3317</v>
      </c>
      <c r="C585" s="52" t="s">
        <v>3318</v>
      </c>
      <c r="D585" s="53" t="s">
        <v>3319</v>
      </c>
    </row>
    <row r="586" spans="1:4" x14ac:dyDescent="0.2">
      <c r="B586" s="53" t="s">
        <v>3320</v>
      </c>
      <c r="C586" s="52" t="s">
        <v>3321</v>
      </c>
      <c r="D586" s="53" t="s">
        <v>3322</v>
      </c>
    </row>
    <row r="587" spans="1:4" x14ac:dyDescent="0.2">
      <c r="B587" s="53" t="s">
        <v>3323</v>
      </c>
      <c r="C587" s="52" t="s">
        <v>3324</v>
      </c>
      <c r="D587" s="53" t="s">
        <v>3325</v>
      </c>
    </row>
    <row r="588" spans="1:4" x14ac:dyDescent="0.2">
      <c r="B588" s="53" t="s">
        <v>3326</v>
      </c>
      <c r="C588" s="52" t="s">
        <v>3327</v>
      </c>
      <c r="D588" s="53" t="s">
        <v>3328</v>
      </c>
    </row>
    <row r="589" spans="1:4" x14ac:dyDescent="0.2">
      <c r="B589" s="53" t="s">
        <v>3329</v>
      </c>
      <c r="C589" s="52" t="s">
        <v>3330</v>
      </c>
      <c r="D589" s="53" t="s">
        <v>3331</v>
      </c>
    </row>
    <row r="590" spans="1:4" x14ac:dyDescent="0.2">
      <c r="B590" s="53" t="s">
        <v>3332</v>
      </c>
      <c r="C590" s="52" t="s">
        <v>3333</v>
      </c>
      <c r="D590" s="53" t="s">
        <v>3334</v>
      </c>
    </row>
    <row r="591" spans="1:4" x14ac:dyDescent="0.2">
      <c r="B591" s="53" t="s">
        <v>3335</v>
      </c>
      <c r="C591" s="52" t="s">
        <v>3336</v>
      </c>
      <c r="D591" s="53" t="s">
        <v>3337</v>
      </c>
    </row>
    <row r="592" spans="1:4" x14ac:dyDescent="0.2">
      <c r="B592" s="53" t="s">
        <v>3338</v>
      </c>
      <c r="C592" s="52" t="s">
        <v>3339</v>
      </c>
      <c r="D592" s="53" t="s">
        <v>3340</v>
      </c>
    </row>
    <row r="593" spans="1:4" x14ac:dyDescent="0.2">
      <c r="B593" s="53" t="s">
        <v>3341</v>
      </c>
      <c r="C593" s="52" t="s">
        <v>3342</v>
      </c>
      <c r="D593" s="53" t="s">
        <v>3343</v>
      </c>
    </row>
    <row r="594" spans="1:4" x14ac:dyDescent="0.2">
      <c r="B594" s="53" t="s">
        <v>3344</v>
      </c>
      <c r="C594" s="52" t="s">
        <v>3345</v>
      </c>
      <c r="D594" s="53" t="s">
        <v>3346</v>
      </c>
    </row>
    <row r="595" spans="1:4" x14ac:dyDescent="0.2">
      <c r="B595" s="53" t="s">
        <v>3347</v>
      </c>
      <c r="C595" s="52" t="s">
        <v>3348</v>
      </c>
      <c r="D595" s="53" t="s">
        <v>3349</v>
      </c>
    </row>
    <row r="596" spans="1:4" x14ac:dyDescent="0.2">
      <c r="B596" s="53" t="s">
        <v>3350</v>
      </c>
      <c r="C596" s="52" t="s">
        <v>3351</v>
      </c>
      <c r="D596" s="53" t="s">
        <v>3352</v>
      </c>
    </row>
    <row r="597" spans="1:4" x14ac:dyDescent="0.2">
      <c r="B597" s="53" t="s">
        <v>3353</v>
      </c>
      <c r="C597" s="52" t="s">
        <v>3354</v>
      </c>
      <c r="D597" s="53" t="s">
        <v>3355</v>
      </c>
    </row>
    <row r="598" spans="1:4" x14ac:dyDescent="0.2">
      <c r="B598" s="53" t="s">
        <v>3356</v>
      </c>
      <c r="C598" s="52" t="s">
        <v>3357</v>
      </c>
      <c r="D598" s="53" t="s">
        <v>3358</v>
      </c>
    </row>
    <row r="599" spans="1:4" x14ac:dyDescent="0.2">
      <c r="B599" s="53" t="s">
        <v>3359</v>
      </c>
      <c r="C599" s="52" t="s">
        <v>3360</v>
      </c>
      <c r="D599" s="53" t="s">
        <v>3361</v>
      </c>
    </row>
    <row r="600" spans="1:4" x14ac:dyDescent="0.2">
      <c r="A600" s="52" t="s">
        <v>1772</v>
      </c>
      <c r="B600" s="53" t="s">
        <v>432</v>
      </c>
      <c r="C600" s="52" t="s">
        <v>431</v>
      </c>
      <c r="D600" s="53" t="s">
        <v>3362</v>
      </c>
    </row>
    <row r="601" spans="1:4" x14ac:dyDescent="0.2">
      <c r="B601" s="53" t="s">
        <v>3363</v>
      </c>
      <c r="C601" s="52" t="s">
        <v>274</v>
      </c>
      <c r="D601" s="53" t="s">
        <v>1775</v>
      </c>
    </row>
    <row r="602" spans="1:4" x14ac:dyDescent="0.2">
      <c r="A602" s="52" t="s">
        <v>1772</v>
      </c>
      <c r="B602" s="53" t="s">
        <v>436</v>
      </c>
      <c r="C602" s="52" t="s">
        <v>435</v>
      </c>
      <c r="D602" s="53" t="s">
        <v>3364</v>
      </c>
    </row>
    <row r="603" spans="1:4" x14ac:dyDescent="0.2">
      <c r="B603" s="53" t="s">
        <v>3365</v>
      </c>
      <c r="C603" s="52" t="s">
        <v>3366</v>
      </c>
      <c r="D603" s="53" t="s">
        <v>3367</v>
      </c>
    </row>
    <row r="604" spans="1:4" x14ac:dyDescent="0.2">
      <c r="B604" s="53" t="s">
        <v>3368</v>
      </c>
      <c r="C604" s="52" t="s">
        <v>3369</v>
      </c>
      <c r="D604" s="53" t="s">
        <v>3370</v>
      </c>
    </row>
    <row r="605" spans="1:4" x14ac:dyDescent="0.2">
      <c r="B605" s="53" t="s">
        <v>3371</v>
      </c>
      <c r="C605" s="52" t="s">
        <v>3372</v>
      </c>
      <c r="D605" s="53" t="s">
        <v>3373</v>
      </c>
    </row>
    <row r="606" spans="1:4" x14ac:dyDescent="0.2">
      <c r="B606" s="53" t="s">
        <v>3374</v>
      </c>
      <c r="C606" s="52" t="s">
        <v>3375</v>
      </c>
      <c r="D606" s="53" t="s">
        <v>3376</v>
      </c>
    </row>
    <row r="607" spans="1:4" x14ac:dyDescent="0.2">
      <c r="B607" s="53" t="s">
        <v>3377</v>
      </c>
      <c r="C607" s="52" t="s">
        <v>3378</v>
      </c>
      <c r="D607" s="53" t="s">
        <v>3379</v>
      </c>
    </row>
    <row r="608" spans="1:4" x14ac:dyDescent="0.2">
      <c r="B608" s="53" t="s">
        <v>3380</v>
      </c>
      <c r="C608" s="52" t="s">
        <v>3381</v>
      </c>
      <c r="D608" s="53" t="s">
        <v>3382</v>
      </c>
    </row>
    <row r="609" spans="2:4" x14ac:dyDescent="0.2">
      <c r="B609" s="53" t="s">
        <v>3383</v>
      </c>
      <c r="C609" s="52" t="s">
        <v>3384</v>
      </c>
      <c r="D609" s="53" t="s">
        <v>3385</v>
      </c>
    </row>
    <row r="610" spans="2:4" x14ac:dyDescent="0.2">
      <c r="B610" s="53" t="s">
        <v>3386</v>
      </c>
      <c r="C610" s="52" t="s">
        <v>3387</v>
      </c>
      <c r="D610" s="53" t="s">
        <v>3388</v>
      </c>
    </row>
    <row r="611" spans="2:4" x14ac:dyDescent="0.2">
      <c r="B611" s="53" t="s">
        <v>3389</v>
      </c>
      <c r="C611" s="52" t="s">
        <v>3390</v>
      </c>
      <c r="D611" s="53" t="s">
        <v>3391</v>
      </c>
    </row>
    <row r="612" spans="2:4" x14ac:dyDescent="0.2">
      <c r="B612" s="53" t="s">
        <v>3392</v>
      </c>
      <c r="C612" s="52" t="s">
        <v>3393</v>
      </c>
      <c r="D612" s="53" t="s">
        <v>3394</v>
      </c>
    </row>
    <row r="613" spans="2:4" x14ac:dyDescent="0.2">
      <c r="B613" s="53" t="s">
        <v>3395</v>
      </c>
      <c r="C613" s="52" t="s">
        <v>3396</v>
      </c>
      <c r="D613" s="53" t="s">
        <v>3397</v>
      </c>
    </row>
    <row r="614" spans="2:4" x14ac:dyDescent="0.2">
      <c r="B614" s="53" t="s">
        <v>3398</v>
      </c>
      <c r="C614" s="52" t="s">
        <v>3399</v>
      </c>
      <c r="D614" s="53" t="s">
        <v>3400</v>
      </c>
    </row>
    <row r="615" spans="2:4" x14ac:dyDescent="0.2">
      <c r="B615" s="53" t="s">
        <v>3401</v>
      </c>
      <c r="C615" s="52" t="s">
        <v>3402</v>
      </c>
      <c r="D615" s="53" t="s">
        <v>3403</v>
      </c>
    </row>
    <row r="616" spans="2:4" x14ac:dyDescent="0.2">
      <c r="B616" s="53" t="s">
        <v>3404</v>
      </c>
      <c r="C616" s="52" t="s">
        <v>3405</v>
      </c>
      <c r="D616" s="53" t="s">
        <v>3406</v>
      </c>
    </row>
    <row r="617" spans="2:4" x14ac:dyDescent="0.2">
      <c r="B617" s="53" t="s">
        <v>3407</v>
      </c>
      <c r="C617" s="52" t="s">
        <v>3408</v>
      </c>
      <c r="D617" s="53" t="s">
        <v>3409</v>
      </c>
    </row>
    <row r="618" spans="2:4" x14ac:dyDescent="0.2">
      <c r="B618" s="53" t="s">
        <v>3410</v>
      </c>
      <c r="C618" s="52" t="s">
        <v>3411</v>
      </c>
      <c r="D618" s="53" t="s">
        <v>3412</v>
      </c>
    </row>
    <row r="619" spans="2:4" x14ac:dyDescent="0.2">
      <c r="B619" s="53" t="s">
        <v>3413</v>
      </c>
      <c r="C619" s="52" t="s">
        <v>3414</v>
      </c>
      <c r="D619" s="53" t="s">
        <v>3415</v>
      </c>
    </row>
    <row r="620" spans="2:4" x14ac:dyDescent="0.2">
      <c r="B620" s="53" t="s">
        <v>3416</v>
      </c>
      <c r="C620" s="52" t="s">
        <v>3417</v>
      </c>
      <c r="D620" s="53" t="s">
        <v>3418</v>
      </c>
    </row>
    <row r="621" spans="2:4" x14ac:dyDescent="0.2">
      <c r="B621" s="53" t="s">
        <v>3419</v>
      </c>
      <c r="C621" s="52" t="s">
        <v>3420</v>
      </c>
      <c r="D621" s="53" t="s">
        <v>3421</v>
      </c>
    </row>
    <row r="622" spans="2:4" x14ac:dyDescent="0.2">
      <c r="B622" s="53" t="s">
        <v>3422</v>
      </c>
      <c r="C622" s="52" t="s">
        <v>3423</v>
      </c>
      <c r="D622" s="53" t="s">
        <v>3424</v>
      </c>
    </row>
    <row r="623" spans="2:4" x14ac:dyDescent="0.2">
      <c r="B623" s="53" t="s">
        <v>3425</v>
      </c>
      <c r="C623" s="52" t="s">
        <v>3426</v>
      </c>
      <c r="D623" s="53" t="s">
        <v>3427</v>
      </c>
    </row>
    <row r="624" spans="2:4" x14ac:dyDescent="0.2">
      <c r="B624" s="53" t="s">
        <v>3428</v>
      </c>
      <c r="C624" s="52" t="s">
        <v>3429</v>
      </c>
      <c r="D624" s="53" t="s">
        <v>3430</v>
      </c>
    </row>
    <row r="625" spans="2:4" x14ac:dyDescent="0.2">
      <c r="B625" s="53" t="s">
        <v>3431</v>
      </c>
      <c r="C625" s="52" t="s">
        <v>3432</v>
      </c>
      <c r="D625" s="53" t="s">
        <v>3433</v>
      </c>
    </row>
    <row r="626" spans="2:4" x14ac:dyDescent="0.2">
      <c r="B626" s="53" t="s">
        <v>3434</v>
      </c>
      <c r="C626" s="52" t="s">
        <v>3435</v>
      </c>
      <c r="D626" s="53" t="s">
        <v>3436</v>
      </c>
    </row>
    <row r="627" spans="2:4" x14ac:dyDescent="0.2">
      <c r="B627" s="53" t="s">
        <v>3437</v>
      </c>
      <c r="C627" s="52" t="s">
        <v>3438</v>
      </c>
      <c r="D627" s="53" t="s">
        <v>3439</v>
      </c>
    </row>
    <row r="628" spans="2:4" x14ac:dyDescent="0.2">
      <c r="B628" s="53" t="s">
        <v>3440</v>
      </c>
      <c r="C628" s="52" t="s">
        <v>3441</v>
      </c>
      <c r="D628" s="53" t="s">
        <v>3442</v>
      </c>
    </row>
    <row r="629" spans="2:4" x14ac:dyDescent="0.2">
      <c r="B629" s="53" t="s">
        <v>3443</v>
      </c>
      <c r="C629" s="52" t="s">
        <v>3444</v>
      </c>
      <c r="D629" s="53" t="s">
        <v>3445</v>
      </c>
    </row>
    <row r="630" spans="2:4" x14ac:dyDescent="0.2">
      <c r="B630" s="53" t="s">
        <v>3446</v>
      </c>
      <c r="C630" s="52" t="s">
        <v>3447</v>
      </c>
      <c r="D630" s="53" t="s">
        <v>3448</v>
      </c>
    </row>
    <row r="631" spans="2:4" x14ac:dyDescent="0.2">
      <c r="B631" s="53" t="s">
        <v>3449</v>
      </c>
      <c r="C631" s="52" t="s">
        <v>3450</v>
      </c>
      <c r="D631" s="53" t="s">
        <v>3451</v>
      </c>
    </row>
    <row r="632" spans="2:4" x14ac:dyDescent="0.2">
      <c r="B632" s="53" t="s">
        <v>3452</v>
      </c>
      <c r="C632" s="52" t="s">
        <v>3453</v>
      </c>
      <c r="D632" s="53" t="s">
        <v>3454</v>
      </c>
    </row>
    <row r="633" spans="2:4" x14ac:dyDescent="0.2">
      <c r="B633" s="53" t="s">
        <v>3455</v>
      </c>
      <c r="C633" s="52" t="s">
        <v>3456</v>
      </c>
      <c r="D633" s="53" t="s">
        <v>3457</v>
      </c>
    </row>
    <row r="634" spans="2:4" x14ac:dyDescent="0.2">
      <c r="B634" s="53" t="s">
        <v>3458</v>
      </c>
      <c r="C634" s="52" t="s">
        <v>3459</v>
      </c>
      <c r="D634" s="53" t="s">
        <v>3460</v>
      </c>
    </row>
    <row r="635" spans="2:4" x14ac:dyDescent="0.2">
      <c r="B635" s="53" t="s">
        <v>3461</v>
      </c>
      <c r="C635" s="52" t="s">
        <v>3462</v>
      </c>
      <c r="D635" s="53" t="s">
        <v>3460</v>
      </c>
    </row>
    <row r="636" spans="2:4" x14ac:dyDescent="0.2">
      <c r="B636" s="53" t="s">
        <v>3463</v>
      </c>
      <c r="C636" s="52" t="s">
        <v>3464</v>
      </c>
      <c r="D636" s="53" t="s">
        <v>3465</v>
      </c>
    </row>
    <row r="637" spans="2:4" x14ac:dyDescent="0.2">
      <c r="B637" s="53" t="s">
        <v>3466</v>
      </c>
      <c r="C637" s="52" t="s">
        <v>3467</v>
      </c>
      <c r="D637" s="53" t="s">
        <v>3468</v>
      </c>
    </row>
    <row r="638" spans="2:4" x14ac:dyDescent="0.2">
      <c r="B638" s="53" t="s">
        <v>3469</v>
      </c>
      <c r="C638" s="52" t="s">
        <v>3470</v>
      </c>
      <c r="D638" s="53" t="s">
        <v>3471</v>
      </c>
    </row>
    <row r="639" spans="2:4" x14ac:dyDescent="0.2">
      <c r="B639" s="53" t="s">
        <v>3472</v>
      </c>
      <c r="C639" s="52" t="s">
        <v>3473</v>
      </c>
      <c r="D639" s="53" t="s">
        <v>3474</v>
      </c>
    </row>
    <row r="640" spans="2:4" x14ac:dyDescent="0.2">
      <c r="B640" s="53" t="s">
        <v>3475</v>
      </c>
      <c r="C640" s="52" t="s">
        <v>3476</v>
      </c>
      <c r="D640" s="53" t="s">
        <v>3477</v>
      </c>
    </row>
    <row r="641" spans="1:4" x14ac:dyDescent="0.2">
      <c r="B641" s="53" t="s">
        <v>3478</v>
      </c>
      <c r="C641" s="52" t="s">
        <v>3479</v>
      </c>
      <c r="D641" s="53" t="s">
        <v>3480</v>
      </c>
    </row>
    <row r="642" spans="1:4" x14ac:dyDescent="0.2">
      <c r="A642" s="52" t="s">
        <v>1772</v>
      </c>
      <c r="B642" s="53" t="s">
        <v>440</v>
      </c>
      <c r="C642" s="52" t="s">
        <v>439</v>
      </c>
      <c r="D642" s="53" t="s">
        <v>3481</v>
      </c>
    </row>
    <row r="643" spans="1:4" x14ac:dyDescent="0.2">
      <c r="B643" s="53" t="s">
        <v>3482</v>
      </c>
      <c r="C643" s="52" t="s">
        <v>3483</v>
      </c>
      <c r="D643" s="53" t="s">
        <v>3484</v>
      </c>
    </row>
    <row r="644" spans="1:4" x14ac:dyDescent="0.2">
      <c r="B644" s="53" t="s">
        <v>3485</v>
      </c>
      <c r="C644" s="52" t="s">
        <v>3486</v>
      </c>
      <c r="D644" s="53" t="s">
        <v>3487</v>
      </c>
    </row>
    <row r="645" spans="1:4" x14ac:dyDescent="0.2">
      <c r="B645" s="53" t="s">
        <v>3488</v>
      </c>
      <c r="C645" s="52" t="s">
        <v>3489</v>
      </c>
      <c r="D645" s="53" t="s">
        <v>3490</v>
      </c>
    </row>
    <row r="646" spans="1:4" x14ac:dyDescent="0.2">
      <c r="B646" s="53" t="s">
        <v>3491</v>
      </c>
      <c r="C646" s="52" t="s">
        <v>3492</v>
      </c>
      <c r="D646" s="53" t="s">
        <v>3493</v>
      </c>
    </row>
    <row r="647" spans="1:4" x14ac:dyDescent="0.2">
      <c r="B647" s="53" t="s">
        <v>3494</v>
      </c>
      <c r="C647" s="52" t="s">
        <v>3495</v>
      </c>
      <c r="D647" s="53" t="s">
        <v>3496</v>
      </c>
    </row>
    <row r="648" spans="1:4" x14ac:dyDescent="0.2">
      <c r="B648" s="53" t="s">
        <v>3497</v>
      </c>
      <c r="C648" s="52" t="s">
        <v>3498</v>
      </c>
      <c r="D648" s="53" t="s">
        <v>3499</v>
      </c>
    </row>
    <row r="649" spans="1:4" x14ac:dyDescent="0.2">
      <c r="B649" s="53" t="s">
        <v>3500</v>
      </c>
      <c r="C649" s="52" t="s">
        <v>3501</v>
      </c>
      <c r="D649" s="53" t="s">
        <v>3502</v>
      </c>
    </row>
    <row r="650" spans="1:4" x14ac:dyDescent="0.2">
      <c r="B650" s="53" t="s">
        <v>3503</v>
      </c>
      <c r="C650" s="52" t="s">
        <v>3504</v>
      </c>
      <c r="D650" s="53" t="s">
        <v>3505</v>
      </c>
    </row>
    <row r="651" spans="1:4" x14ac:dyDescent="0.2">
      <c r="B651" s="53" t="s">
        <v>3506</v>
      </c>
      <c r="C651" s="52" t="s">
        <v>3507</v>
      </c>
      <c r="D651" s="53" t="s">
        <v>3508</v>
      </c>
    </row>
    <row r="652" spans="1:4" x14ac:dyDescent="0.2">
      <c r="B652" s="53" t="s">
        <v>3509</v>
      </c>
      <c r="C652" s="52" t="s">
        <v>3510</v>
      </c>
      <c r="D652" s="53" t="s">
        <v>3511</v>
      </c>
    </row>
    <row r="653" spans="1:4" x14ac:dyDescent="0.2">
      <c r="B653" s="53" t="s">
        <v>3512</v>
      </c>
      <c r="C653" s="52" t="s">
        <v>3513</v>
      </c>
      <c r="D653" s="53" t="s">
        <v>3514</v>
      </c>
    </row>
    <row r="654" spans="1:4" x14ac:dyDescent="0.2">
      <c r="B654" s="53" t="s">
        <v>3515</v>
      </c>
      <c r="C654" s="52" t="s">
        <v>3516</v>
      </c>
      <c r="D654" s="53" t="s">
        <v>3517</v>
      </c>
    </row>
    <row r="655" spans="1:4" x14ac:dyDescent="0.2">
      <c r="B655" s="53" t="s">
        <v>3518</v>
      </c>
      <c r="C655" s="52" t="s">
        <v>3519</v>
      </c>
      <c r="D655" s="53" t="s">
        <v>3520</v>
      </c>
    </row>
    <row r="656" spans="1:4" x14ac:dyDescent="0.2">
      <c r="B656" s="53" t="s">
        <v>3521</v>
      </c>
      <c r="C656" s="52" t="s">
        <v>3522</v>
      </c>
      <c r="D656" s="53" t="s">
        <v>3523</v>
      </c>
    </row>
    <row r="657" spans="1:4" x14ac:dyDescent="0.2">
      <c r="B657" s="53" t="s">
        <v>3524</v>
      </c>
      <c r="C657" s="52" t="s">
        <v>3525</v>
      </c>
      <c r="D657" s="53" t="s">
        <v>3526</v>
      </c>
    </row>
    <row r="658" spans="1:4" x14ac:dyDescent="0.2">
      <c r="B658" s="53" t="s">
        <v>3527</v>
      </c>
      <c r="C658" s="52" t="s">
        <v>3528</v>
      </c>
      <c r="D658" s="53" t="s">
        <v>3529</v>
      </c>
    </row>
    <row r="659" spans="1:4" x14ac:dyDescent="0.2">
      <c r="B659" s="53" t="s">
        <v>3530</v>
      </c>
      <c r="C659" s="52" t="s">
        <v>3531</v>
      </c>
      <c r="D659" s="53" t="s">
        <v>3532</v>
      </c>
    </row>
    <row r="660" spans="1:4" x14ac:dyDescent="0.2">
      <c r="B660" s="53" t="s">
        <v>3533</v>
      </c>
      <c r="C660" s="52" t="s">
        <v>3534</v>
      </c>
      <c r="D660" s="53" t="s">
        <v>3535</v>
      </c>
    </row>
    <row r="661" spans="1:4" x14ac:dyDescent="0.2">
      <c r="B661" s="53" t="s">
        <v>3536</v>
      </c>
      <c r="C661" s="52" t="s">
        <v>3537</v>
      </c>
      <c r="D661" s="53" t="s">
        <v>3538</v>
      </c>
    </row>
    <row r="662" spans="1:4" x14ac:dyDescent="0.2">
      <c r="A662" s="52" t="s">
        <v>1772</v>
      </c>
      <c r="B662" s="53">
        <v>63</v>
      </c>
      <c r="C662" s="52" t="s">
        <v>443</v>
      </c>
      <c r="D662" s="53" t="s">
        <v>3539</v>
      </c>
    </row>
    <row r="663" spans="1:4" x14ac:dyDescent="0.2">
      <c r="B663" s="53" t="s">
        <v>3540</v>
      </c>
      <c r="C663" s="52" t="s">
        <v>3541</v>
      </c>
      <c r="D663" s="53" t="s">
        <v>3542</v>
      </c>
    </row>
    <row r="664" spans="1:4" x14ac:dyDescent="0.2">
      <c r="B664" s="53" t="s">
        <v>3543</v>
      </c>
      <c r="C664" s="52" t="s">
        <v>3544</v>
      </c>
      <c r="D664" s="53" t="s">
        <v>3545</v>
      </c>
    </row>
    <row r="665" spans="1:4" x14ac:dyDescent="0.2">
      <c r="B665" s="53" t="s">
        <v>3546</v>
      </c>
      <c r="C665" s="52" t="s">
        <v>3547</v>
      </c>
      <c r="D665" s="53" t="s">
        <v>3548</v>
      </c>
    </row>
    <row r="666" spans="1:4" x14ac:dyDescent="0.2">
      <c r="B666" s="53" t="s">
        <v>3549</v>
      </c>
      <c r="C666" s="52" t="s">
        <v>3550</v>
      </c>
      <c r="D666" s="53" t="s">
        <v>3551</v>
      </c>
    </row>
    <row r="667" spans="1:4" x14ac:dyDescent="0.2">
      <c r="B667" s="53" t="s">
        <v>3552</v>
      </c>
      <c r="C667" s="52" t="s">
        <v>3553</v>
      </c>
      <c r="D667" s="53" t="s">
        <v>3554</v>
      </c>
    </row>
    <row r="668" spans="1:4" x14ac:dyDescent="0.2">
      <c r="B668" s="53" t="s">
        <v>3555</v>
      </c>
      <c r="C668" s="52" t="s">
        <v>3556</v>
      </c>
      <c r="D668" s="53" t="s">
        <v>3557</v>
      </c>
    </row>
    <row r="669" spans="1:4" x14ac:dyDescent="0.2">
      <c r="B669" s="53" t="s">
        <v>3558</v>
      </c>
      <c r="C669" s="52" t="s">
        <v>3559</v>
      </c>
      <c r="D669" s="53" t="s">
        <v>3560</v>
      </c>
    </row>
    <row r="670" spans="1:4" x14ac:dyDescent="0.2">
      <c r="B670" s="53" t="s">
        <v>3561</v>
      </c>
      <c r="C670" s="52" t="s">
        <v>3562</v>
      </c>
      <c r="D670" s="53" t="s">
        <v>3563</v>
      </c>
    </row>
    <row r="671" spans="1:4" x14ac:dyDescent="0.2">
      <c r="B671" s="53" t="s">
        <v>3564</v>
      </c>
      <c r="C671" s="52" t="s">
        <v>3565</v>
      </c>
      <c r="D671" s="53" t="s">
        <v>3566</v>
      </c>
    </row>
    <row r="672" spans="1:4" x14ac:dyDescent="0.2">
      <c r="B672" s="53" t="s">
        <v>3567</v>
      </c>
      <c r="C672" s="52" t="s">
        <v>3568</v>
      </c>
      <c r="D672" s="53" t="s">
        <v>3569</v>
      </c>
    </row>
    <row r="673" spans="1:4" x14ac:dyDescent="0.2">
      <c r="B673" s="53" t="s">
        <v>3570</v>
      </c>
      <c r="C673" s="52" t="s">
        <v>3571</v>
      </c>
      <c r="D673" s="53" t="s">
        <v>3572</v>
      </c>
    </row>
    <row r="674" spans="1:4" x14ac:dyDescent="0.2">
      <c r="B674" s="53" t="s">
        <v>3573</v>
      </c>
      <c r="C674" s="52" t="s">
        <v>3574</v>
      </c>
      <c r="D674" s="53" t="s">
        <v>3575</v>
      </c>
    </row>
    <row r="675" spans="1:4" x14ac:dyDescent="0.2">
      <c r="B675" s="53" t="s">
        <v>3576</v>
      </c>
      <c r="C675" s="52" t="s">
        <v>3577</v>
      </c>
      <c r="D675" s="53" t="s">
        <v>3578</v>
      </c>
    </row>
    <row r="676" spans="1:4" x14ac:dyDescent="0.2">
      <c r="B676" s="53" t="s">
        <v>3579</v>
      </c>
      <c r="C676" s="52" t="s">
        <v>3580</v>
      </c>
      <c r="D676" s="53" t="s">
        <v>3581</v>
      </c>
    </row>
    <row r="677" spans="1:4" x14ac:dyDescent="0.2">
      <c r="B677" s="53" t="s">
        <v>3582</v>
      </c>
      <c r="C677" s="52" t="s">
        <v>3583</v>
      </c>
      <c r="D677" s="53" t="s">
        <v>3584</v>
      </c>
    </row>
    <row r="678" spans="1:4" x14ac:dyDescent="0.2">
      <c r="B678" s="53" t="s">
        <v>3585</v>
      </c>
      <c r="C678" s="52" t="s">
        <v>3586</v>
      </c>
      <c r="D678" s="53" t="s">
        <v>3587</v>
      </c>
    </row>
    <row r="679" spans="1:4" x14ac:dyDescent="0.2">
      <c r="B679" s="53" t="s">
        <v>3588</v>
      </c>
      <c r="C679" s="52" t="s">
        <v>3589</v>
      </c>
      <c r="D679" s="53" t="s">
        <v>3590</v>
      </c>
    </row>
    <row r="680" spans="1:4" x14ac:dyDescent="0.2">
      <c r="B680" s="53" t="s">
        <v>3591</v>
      </c>
      <c r="C680" s="52" t="s">
        <v>3592</v>
      </c>
      <c r="D680" s="53" t="s">
        <v>3593</v>
      </c>
    </row>
    <row r="681" spans="1:4" x14ac:dyDescent="0.2">
      <c r="A681" s="52" t="s">
        <v>1772</v>
      </c>
      <c r="B681" s="53" t="s">
        <v>447</v>
      </c>
      <c r="C681" s="52" t="s">
        <v>446</v>
      </c>
      <c r="D681" s="53" t="s">
        <v>3594</v>
      </c>
    </row>
    <row r="682" spans="1:4" x14ac:dyDescent="0.2">
      <c r="B682" s="53" t="s">
        <v>3595</v>
      </c>
      <c r="C682" s="52" t="s">
        <v>3596</v>
      </c>
      <c r="D682" s="53" t="s">
        <v>3597</v>
      </c>
    </row>
    <row r="683" spans="1:4" x14ac:dyDescent="0.2">
      <c r="B683" s="53" t="s">
        <v>3598</v>
      </c>
      <c r="C683" s="52" t="s">
        <v>3599</v>
      </c>
      <c r="D683" s="53" t="s">
        <v>3600</v>
      </c>
    </row>
    <row r="684" spans="1:4" x14ac:dyDescent="0.2">
      <c r="B684" s="53" t="s">
        <v>3601</v>
      </c>
      <c r="C684" s="52" t="s">
        <v>3602</v>
      </c>
      <c r="D684" s="53" t="s">
        <v>3603</v>
      </c>
    </row>
    <row r="685" spans="1:4" x14ac:dyDescent="0.2">
      <c r="B685" s="53" t="s">
        <v>3604</v>
      </c>
      <c r="C685" s="52" t="s">
        <v>3605</v>
      </c>
      <c r="D685" s="53" t="s">
        <v>3606</v>
      </c>
    </row>
    <row r="686" spans="1:4" x14ac:dyDescent="0.2">
      <c r="B686" s="53" t="s">
        <v>3607</v>
      </c>
      <c r="C686" s="52" t="s">
        <v>3608</v>
      </c>
      <c r="D686" s="53" t="s">
        <v>3609</v>
      </c>
    </row>
    <row r="687" spans="1:4" x14ac:dyDescent="0.2">
      <c r="B687" s="53" t="s">
        <v>3610</v>
      </c>
      <c r="C687" s="52" t="s">
        <v>3611</v>
      </c>
      <c r="D687" s="53" t="s">
        <v>3612</v>
      </c>
    </row>
    <row r="688" spans="1:4" x14ac:dyDescent="0.2">
      <c r="B688" s="53" t="s">
        <v>3613</v>
      </c>
      <c r="C688" s="52" t="s">
        <v>3614</v>
      </c>
      <c r="D688" s="53" t="s">
        <v>3615</v>
      </c>
    </row>
    <row r="689" spans="2:4" x14ac:dyDescent="0.2">
      <c r="B689" s="53" t="s">
        <v>3616</v>
      </c>
      <c r="C689" s="52" t="s">
        <v>3617</v>
      </c>
      <c r="D689" s="53" t="s">
        <v>3618</v>
      </c>
    </row>
    <row r="690" spans="2:4" x14ac:dyDescent="0.2">
      <c r="B690" s="53" t="s">
        <v>3619</v>
      </c>
      <c r="C690" s="52" t="s">
        <v>3620</v>
      </c>
      <c r="D690" s="53" t="s">
        <v>3621</v>
      </c>
    </row>
    <row r="691" spans="2:4" x14ac:dyDescent="0.2">
      <c r="B691" s="53" t="s">
        <v>3622</v>
      </c>
      <c r="C691" s="52" t="s">
        <v>3623</v>
      </c>
      <c r="D691" s="53" t="s">
        <v>3624</v>
      </c>
    </row>
    <row r="692" spans="2:4" x14ac:dyDescent="0.2">
      <c r="B692" s="53" t="s">
        <v>3625</v>
      </c>
      <c r="C692" s="52" t="s">
        <v>3626</v>
      </c>
      <c r="D692" s="53" t="s">
        <v>3627</v>
      </c>
    </row>
    <row r="693" spans="2:4" x14ac:dyDescent="0.2">
      <c r="B693" s="53" t="s">
        <v>3628</v>
      </c>
      <c r="C693" s="52" t="s">
        <v>3629</v>
      </c>
      <c r="D693" s="53" t="s">
        <v>3630</v>
      </c>
    </row>
    <row r="694" spans="2:4" x14ac:dyDescent="0.2">
      <c r="B694" s="53" t="s">
        <v>3631</v>
      </c>
      <c r="C694" s="52" t="s">
        <v>3632</v>
      </c>
      <c r="D694" s="53" t="s">
        <v>3633</v>
      </c>
    </row>
    <row r="695" spans="2:4" x14ac:dyDescent="0.2">
      <c r="B695" s="53" t="s">
        <v>3634</v>
      </c>
      <c r="C695" s="52" t="s">
        <v>3635</v>
      </c>
      <c r="D695" s="53" t="s">
        <v>3636</v>
      </c>
    </row>
    <row r="696" spans="2:4" x14ac:dyDescent="0.2">
      <c r="B696" s="53" t="s">
        <v>3637</v>
      </c>
      <c r="C696" s="52" t="s">
        <v>3638</v>
      </c>
      <c r="D696" s="53" t="s">
        <v>3639</v>
      </c>
    </row>
    <row r="697" spans="2:4" x14ac:dyDescent="0.2">
      <c r="B697" s="53" t="s">
        <v>3640</v>
      </c>
      <c r="C697" s="52" t="s">
        <v>3641</v>
      </c>
      <c r="D697" s="53" t="s">
        <v>3642</v>
      </c>
    </row>
    <row r="698" spans="2:4" x14ac:dyDescent="0.2">
      <c r="B698" s="53" t="s">
        <v>3643</v>
      </c>
      <c r="C698" s="52" t="s">
        <v>3644</v>
      </c>
      <c r="D698" s="53" t="s">
        <v>3645</v>
      </c>
    </row>
    <row r="699" spans="2:4" x14ac:dyDescent="0.2">
      <c r="B699" s="53" t="s">
        <v>3646</v>
      </c>
      <c r="C699" s="52" t="s">
        <v>3647</v>
      </c>
      <c r="D699" s="53" t="s">
        <v>3648</v>
      </c>
    </row>
    <row r="700" spans="2:4" x14ac:dyDescent="0.2">
      <c r="B700" s="53" t="s">
        <v>3649</v>
      </c>
      <c r="C700" s="52" t="s">
        <v>3650</v>
      </c>
      <c r="D700" s="53" t="s">
        <v>3651</v>
      </c>
    </row>
    <row r="701" spans="2:4" x14ac:dyDescent="0.2">
      <c r="B701" s="53" t="s">
        <v>3652</v>
      </c>
      <c r="C701" s="52" t="s">
        <v>3653</v>
      </c>
      <c r="D701" s="53" t="s">
        <v>3654</v>
      </c>
    </row>
    <row r="702" spans="2:4" x14ac:dyDescent="0.2">
      <c r="B702" s="53" t="s">
        <v>3655</v>
      </c>
      <c r="C702" s="52" t="s">
        <v>3656</v>
      </c>
      <c r="D702" s="53" t="s">
        <v>3657</v>
      </c>
    </row>
    <row r="703" spans="2:4" x14ac:dyDescent="0.2">
      <c r="B703" s="53" t="s">
        <v>3658</v>
      </c>
      <c r="C703" s="52" t="s">
        <v>3659</v>
      </c>
      <c r="D703" s="53" t="s">
        <v>3660</v>
      </c>
    </row>
    <row r="704" spans="2:4" x14ac:dyDescent="0.2">
      <c r="B704" s="53" t="s">
        <v>3661</v>
      </c>
      <c r="C704" s="52" t="s">
        <v>3662</v>
      </c>
      <c r="D704" s="53" t="s">
        <v>3663</v>
      </c>
    </row>
    <row r="705" spans="1:4" x14ac:dyDescent="0.2">
      <c r="B705" s="53" t="s">
        <v>3664</v>
      </c>
      <c r="C705" s="52" t="s">
        <v>3665</v>
      </c>
      <c r="D705" s="53" t="s">
        <v>3666</v>
      </c>
    </row>
    <row r="706" spans="1:4" x14ac:dyDescent="0.2">
      <c r="B706" s="53" t="s">
        <v>3667</v>
      </c>
      <c r="C706" s="52" t="s">
        <v>3668</v>
      </c>
      <c r="D706" s="53" t="s">
        <v>3669</v>
      </c>
    </row>
    <row r="707" spans="1:4" x14ac:dyDescent="0.2">
      <c r="B707" s="53" t="s">
        <v>3670</v>
      </c>
      <c r="C707" s="52" t="s">
        <v>3671</v>
      </c>
      <c r="D707" s="53" t="s">
        <v>3672</v>
      </c>
    </row>
    <row r="708" spans="1:4" x14ac:dyDescent="0.2">
      <c r="B708" s="53" t="s">
        <v>3673</v>
      </c>
      <c r="C708" s="52" t="s">
        <v>3674</v>
      </c>
      <c r="D708" s="53" t="s">
        <v>3675</v>
      </c>
    </row>
    <row r="709" spans="1:4" x14ac:dyDescent="0.2">
      <c r="B709" s="53" t="s">
        <v>3676</v>
      </c>
      <c r="C709" s="52" t="s">
        <v>3677</v>
      </c>
      <c r="D709" s="53" t="s">
        <v>3678</v>
      </c>
    </row>
    <row r="710" spans="1:4" x14ac:dyDescent="0.2">
      <c r="B710" s="53" t="s">
        <v>3679</v>
      </c>
      <c r="C710" s="52" t="s">
        <v>3680</v>
      </c>
      <c r="D710" s="53" t="s">
        <v>3681</v>
      </c>
    </row>
    <row r="711" spans="1:4" x14ac:dyDescent="0.2">
      <c r="B711" s="53" t="s">
        <v>3682</v>
      </c>
      <c r="C711" s="52" t="s">
        <v>3683</v>
      </c>
      <c r="D711" s="53" t="s">
        <v>3684</v>
      </c>
    </row>
    <row r="712" spans="1:4" x14ac:dyDescent="0.2">
      <c r="B712" s="53" t="s">
        <v>3685</v>
      </c>
      <c r="C712" s="52" t="s">
        <v>3686</v>
      </c>
      <c r="D712" s="53" t="s">
        <v>3687</v>
      </c>
    </row>
    <row r="713" spans="1:4" x14ac:dyDescent="0.2">
      <c r="B713" s="53" t="s">
        <v>3688</v>
      </c>
      <c r="C713" s="52" t="s">
        <v>3689</v>
      </c>
      <c r="D713" s="53" t="s">
        <v>3690</v>
      </c>
    </row>
    <row r="714" spans="1:4" x14ac:dyDescent="0.2">
      <c r="B714" s="53" t="s">
        <v>3691</v>
      </c>
      <c r="C714" s="52" t="s">
        <v>3692</v>
      </c>
      <c r="D714" s="53" t="s">
        <v>3693</v>
      </c>
    </row>
    <row r="715" spans="1:4" x14ac:dyDescent="0.2">
      <c r="B715" s="53" t="s">
        <v>3694</v>
      </c>
      <c r="C715" s="52" t="s">
        <v>3695</v>
      </c>
      <c r="D715" s="53" t="s">
        <v>3696</v>
      </c>
    </row>
    <row r="716" spans="1:4" x14ac:dyDescent="0.2">
      <c r="A716" s="52" t="s">
        <v>1772</v>
      </c>
      <c r="B716" s="53" t="s">
        <v>451</v>
      </c>
      <c r="C716" s="52" t="s">
        <v>450</v>
      </c>
      <c r="D716" s="53" t="s">
        <v>3697</v>
      </c>
    </row>
    <row r="717" spans="1:4" x14ac:dyDescent="0.2">
      <c r="B717" s="53" t="s">
        <v>3698</v>
      </c>
      <c r="C717" s="52" t="s">
        <v>3699</v>
      </c>
      <c r="D717" s="53" t="s">
        <v>3700</v>
      </c>
    </row>
    <row r="718" spans="1:4" x14ac:dyDescent="0.2">
      <c r="B718" s="53" t="s">
        <v>3701</v>
      </c>
      <c r="C718" s="52" t="s">
        <v>3702</v>
      </c>
      <c r="D718" s="53" t="s">
        <v>3703</v>
      </c>
    </row>
    <row r="719" spans="1:4" x14ac:dyDescent="0.2">
      <c r="B719" s="53" t="s">
        <v>3704</v>
      </c>
      <c r="C719" s="52" t="s">
        <v>3705</v>
      </c>
      <c r="D719" s="53" t="s">
        <v>3706</v>
      </c>
    </row>
    <row r="720" spans="1:4" x14ac:dyDescent="0.2">
      <c r="B720" s="53" t="s">
        <v>3707</v>
      </c>
      <c r="C720" s="52" t="s">
        <v>3708</v>
      </c>
      <c r="D720" s="53" t="s">
        <v>3709</v>
      </c>
    </row>
    <row r="721" spans="2:4" x14ac:dyDescent="0.2">
      <c r="B721" s="53" t="s">
        <v>3710</v>
      </c>
      <c r="C721" s="52" t="s">
        <v>3711</v>
      </c>
      <c r="D721" s="53" t="s">
        <v>3712</v>
      </c>
    </row>
    <row r="722" spans="2:4" x14ac:dyDescent="0.2">
      <c r="B722" s="53" t="s">
        <v>3713</v>
      </c>
      <c r="C722" s="52" t="s">
        <v>3714</v>
      </c>
      <c r="D722" s="53" t="s">
        <v>3715</v>
      </c>
    </row>
    <row r="723" spans="2:4" x14ac:dyDescent="0.2">
      <c r="B723" s="53" t="s">
        <v>3716</v>
      </c>
      <c r="C723" s="52" t="s">
        <v>3717</v>
      </c>
      <c r="D723" s="53" t="s">
        <v>3718</v>
      </c>
    </row>
    <row r="724" spans="2:4" x14ac:dyDescent="0.2">
      <c r="B724" s="53" t="s">
        <v>3719</v>
      </c>
      <c r="C724" s="52" t="s">
        <v>3720</v>
      </c>
      <c r="D724" s="53" t="s">
        <v>3721</v>
      </c>
    </row>
    <row r="725" spans="2:4" x14ac:dyDescent="0.2">
      <c r="B725" s="53" t="s">
        <v>3722</v>
      </c>
      <c r="C725" s="52" t="s">
        <v>3723</v>
      </c>
      <c r="D725" s="53" t="s">
        <v>3724</v>
      </c>
    </row>
    <row r="726" spans="2:4" x14ac:dyDescent="0.2">
      <c r="B726" s="53" t="s">
        <v>3725</v>
      </c>
      <c r="C726" s="52" t="s">
        <v>3726</v>
      </c>
      <c r="D726" s="53" t="s">
        <v>3727</v>
      </c>
    </row>
    <row r="727" spans="2:4" x14ac:dyDescent="0.2">
      <c r="B727" s="53" t="s">
        <v>3728</v>
      </c>
      <c r="C727" s="52" t="s">
        <v>3729</v>
      </c>
      <c r="D727" s="53" t="s">
        <v>3730</v>
      </c>
    </row>
    <row r="728" spans="2:4" x14ac:dyDescent="0.2">
      <c r="B728" s="53" t="s">
        <v>3731</v>
      </c>
      <c r="C728" s="52" t="s">
        <v>3732</v>
      </c>
      <c r="D728" s="53" t="s">
        <v>3733</v>
      </c>
    </row>
    <row r="729" spans="2:4" x14ac:dyDescent="0.2">
      <c r="B729" s="53" t="s">
        <v>3734</v>
      </c>
      <c r="C729" s="52" t="s">
        <v>3735</v>
      </c>
      <c r="D729" s="53" t="s">
        <v>3736</v>
      </c>
    </row>
    <row r="730" spans="2:4" x14ac:dyDescent="0.2">
      <c r="B730" s="53" t="s">
        <v>3737</v>
      </c>
      <c r="C730" s="52" t="s">
        <v>3738</v>
      </c>
      <c r="D730" s="53" t="s">
        <v>3739</v>
      </c>
    </row>
    <row r="731" spans="2:4" x14ac:dyDescent="0.2">
      <c r="B731" s="53" t="s">
        <v>3740</v>
      </c>
      <c r="C731" s="52" t="s">
        <v>3741</v>
      </c>
      <c r="D731" s="53" t="s">
        <v>3742</v>
      </c>
    </row>
    <row r="732" spans="2:4" x14ac:dyDescent="0.2">
      <c r="B732" s="53" t="s">
        <v>3743</v>
      </c>
      <c r="C732" s="52" t="s">
        <v>3744</v>
      </c>
      <c r="D732" s="53" t="s">
        <v>3745</v>
      </c>
    </row>
    <row r="733" spans="2:4" x14ac:dyDescent="0.2">
      <c r="B733" s="53" t="s">
        <v>3746</v>
      </c>
      <c r="C733" s="52" t="s">
        <v>3747</v>
      </c>
      <c r="D733" s="53" t="s">
        <v>3748</v>
      </c>
    </row>
    <row r="734" spans="2:4" x14ac:dyDescent="0.2">
      <c r="B734" s="53" t="s">
        <v>3749</v>
      </c>
      <c r="C734" s="52" t="s">
        <v>3750</v>
      </c>
      <c r="D734" s="53" t="s">
        <v>3751</v>
      </c>
    </row>
    <row r="735" spans="2:4" x14ac:dyDescent="0.2">
      <c r="B735" s="53" t="s">
        <v>3752</v>
      </c>
      <c r="C735" s="52" t="s">
        <v>3753</v>
      </c>
      <c r="D735" s="53" t="s">
        <v>3754</v>
      </c>
    </row>
    <row r="736" spans="2:4" x14ac:dyDescent="0.2">
      <c r="B736" s="53" t="s">
        <v>3755</v>
      </c>
      <c r="C736" s="52" t="s">
        <v>3756</v>
      </c>
      <c r="D736" s="53" t="s">
        <v>3757</v>
      </c>
    </row>
    <row r="737" spans="1:4" x14ac:dyDescent="0.2">
      <c r="B737" s="53" t="s">
        <v>3758</v>
      </c>
      <c r="C737" s="52" t="s">
        <v>3759</v>
      </c>
      <c r="D737" s="53" t="s">
        <v>3760</v>
      </c>
    </row>
    <row r="738" spans="1:4" x14ac:dyDescent="0.2">
      <c r="A738" s="52" t="s">
        <v>1772</v>
      </c>
      <c r="B738" s="53" t="s">
        <v>454</v>
      </c>
      <c r="C738" s="52" t="s">
        <v>453</v>
      </c>
      <c r="D738" s="53" t="s">
        <v>453</v>
      </c>
    </row>
    <row r="739" spans="1:4" x14ac:dyDescent="0.2">
      <c r="B739" s="53" t="s">
        <v>3761</v>
      </c>
      <c r="C739" s="52" t="s">
        <v>3762</v>
      </c>
      <c r="D739" s="53" t="s">
        <v>3763</v>
      </c>
    </row>
    <row r="740" spans="1:4" x14ac:dyDescent="0.2">
      <c r="B740" s="53" t="s">
        <v>3764</v>
      </c>
      <c r="C740" s="52" t="s">
        <v>3765</v>
      </c>
      <c r="D740" s="53" t="s">
        <v>3766</v>
      </c>
    </row>
    <row r="741" spans="1:4" x14ac:dyDescent="0.2">
      <c r="B741" s="53" t="s">
        <v>3767</v>
      </c>
      <c r="C741" s="52" t="s">
        <v>3768</v>
      </c>
      <c r="D741" s="53" t="s">
        <v>3769</v>
      </c>
    </row>
    <row r="742" spans="1:4" x14ac:dyDescent="0.2">
      <c r="B742" s="53" t="s">
        <v>3770</v>
      </c>
      <c r="C742" s="52" t="s">
        <v>3771</v>
      </c>
      <c r="D742" s="53" t="s">
        <v>3772</v>
      </c>
    </row>
    <row r="743" spans="1:4" x14ac:dyDescent="0.2">
      <c r="B743" s="53" t="s">
        <v>3773</v>
      </c>
      <c r="C743" s="52" t="s">
        <v>3774</v>
      </c>
      <c r="D743" s="53" t="s">
        <v>3775</v>
      </c>
    </row>
    <row r="744" spans="1:4" x14ac:dyDescent="0.2">
      <c r="B744" s="53" t="s">
        <v>3776</v>
      </c>
      <c r="C744" s="52" t="s">
        <v>3777</v>
      </c>
      <c r="D744" s="53" t="s">
        <v>3778</v>
      </c>
    </row>
    <row r="745" spans="1:4" x14ac:dyDescent="0.2">
      <c r="B745" s="53" t="s">
        <v>3779</v>
      </c>
      <c r="C745" s="52" t="s">
        <v>3780</v>
      </c>
      <c r="D745" s="53" t="s">
        <v>3781</v>
      </c>
    </row>
    <row r="746" spans="1:4" x14ac:dyDescent="0.2">
      <c r="B746" s="53" t="s">
        <v>3782</v>
      </c>
      <c r="C746" s="52" t="s">
        <v>3783</v>
      </c>
      <c r="D746" s="53" t="s">
        <v>3784</v>
      </c>
    </row>
    <row r="747" spans="1:4" x14ac:dyDescent="0.2">
      <c r="B747" s="53" t="s">
        <v>3785</v>
      </c>
      <c r="C747" s="52" t="s">
        <v>3786</v>
      </c>
      <c r="D747" s="53" t="s">
        <v>3787</v>
      </c>
    </row>
    <row r="748" spans="1:4" x14ac:dyDescent="0.2">
      <c r="B748" s="53" t="s">
        <v>3788</v>
      </c>
      <c r="C748" s="52" t="s">
        <v>3789</v>
      </c>
      <c r="D748" s="53" t="s">
        <v>3790</v>
      </c>
    </row>
    <row r="749" spans="1:4" x14ac:dyDescent="0.2">
      <c r="B749" s="53" t="s">
        <v>3791</v>
      </c>
      <c r="C749" s="52" t="s">
        <v>3792</v>
      </c>
      <c r="D749" s="53" t="s">
        <v>3793</v>
      </c>
    </row>
    <row r="750" spans="1:4" x14ac:dyDescent="0.2">
      <c r="B750" s="53" t="s">
        <v>3794</v>
      </c>
      <c r="C750" s="52" t="s">
        <v>3795</v>
      </c>
      <c r="D750" s="53" t="s">
        <v>3796</v>
      </c>
    </row>
    <row r="751" spans="1:4" x14ac:dyDescent="0.2">
      <c r="B751" s="53" t="s">
        <v>3797</v>
      </c>
      <c r="C751" s="52" t="s">
        <v>3798</v>
      </c>
      <c r="D751" s="53" t="s">
        <v>3799</v>
      </c>
    </row>
    <row r="752" spans="1:4" x14ac:dyDescent="0.2">
      <c r="B752" s="53" t="s">
        <v>3800</v>
      </c>
      <c r="C752" s="52" t="s">
        <v>3801</v>
      </c>
      <c r="D752" s="53" t="s">
        <v>3802</v>
      </c>
    </row>
    <row r="753" spans="1:4" x14ac:dyDescent="0.2">
      <c r="B753" s="53" t="s">
        <v>3803</v>
      </c>
      <c r="C753" s="52" t="s">
        <v>3804</v>
      </c>
      <c r="D753" s="53" t="s">
        <v>3805</v>
      </c>
    </row>
    <row r="754" spans="1:4" x14ac:dyDescent="0.2">
      <c r="B754" s="53" t="s">
        <v>3806</v>
      </c>
      <c r="C754" s="52" t="s">
        <v>3807</v>
      </c>
      <c r="D754" s="53" t="s">
        <v>3808</v>
      </c>
    </row>
    <row r="755" spans="1:4" x14ac:dyDescent="0.2">
      <c r="B755" s="53" t="s">
        <v>3809</v>
      </c>
      <c r="C755" s="52" t="s">
        <v>3810</v>
      </c>
      <c r="D755" s="53" t="s">
        <v>3808</v>
      </c>
    </row>
    <row r="756" spans="1:4" x14ac:dyDescent="0.2">
      <c r="B756" s="53" t="s">
        <v>3811</v>
      </c>
      <c r="C756" s="52" t="s">
        <v>3812</v>
      </c>
      <c r="D756" s="53" t="s">
        <v>3813</v>
      </c>
    </row>
    <row r="757" spans="1:4" x14ac:dyDescent="0.2">
      <c r="B757" s="53" t="s">
        <v>3814</v>
      </c>
      <c r="C757" s="52" t="s">
        <v>3815</v>
      </c>
      <c r="D757" s="53" t="s">
        <v>3816</v>
      </c>
    </row>
    <row r="758" spans="1:4" x14ac:dyDescent="0.2">
      <c r="B758" s="53" t="s">
        <v>3817</v>
      </c>
      <c r="C758" s="52" t="s">
        <v>3818</v>
      </c>
      <c r="D758" s="53" t="s">
        <v>3819</v>
      </c>
    </row>
    <row r="759" spans="1:4" x14ac:dyDescent="0.2">
      <c r="B759" s="53" t="s">
        <v>3820</v>
      </c>
      <c r="C759" s="52" t="s">
        <v>3821</v>
      </c>
      <c r="D759" s="53" t="s">
        <v>3822</v>
      </c>
    </row>
    <row r="760" spans="1:4" x14ac:dyDescent="0.2">
      <c r="B760" s="53" t="s">
        <v>3823</v>
      </c>
      <c r="C760" s="52" t="s">
        <v>3824</v>
      </c>
      <c r="D760" s="53" t="s">
        <v>3825</v>
      </c>
    </row>
    <row r="761" spans="1:4" x14ac:dyDescent="0.2">
      <c r="B761" s="53" t="s">
        <v>3826</v>
      </c>
      <c r="C761" s="52" t="s">
        <v>3827</v>
      </c>
      <c r="D761" s="53" t="s">
        <v>3828</v>
      </c>
    </row>
    <row r="762" spans="1:4" x14ac:dyDescent="0.2">
      <c r="B762" s="53" t="s">
        <v>3829</v>
      </c>
      <c r="C762" s="52" t="s">
        <v>3830</v>
      </c>
      <c r="D762" s="53" t="s">
        <v>3831</v>
      </c>
    </row>
    <row r="763" spans="1:4" x14ac:dyDescent="0.2">
      <c r="B763" s="53" t="s">
        <v>3832</v>
      </c>
      <c r="C763" s="52" t="s">
        <v>3833</v>
      </c>
      <c r="D763" s="53" t="s">
        <v>3834</v>
      </c>
    </row>
    <row r="764" spans="1:4" x14ac:dyDescent="0.2">
      <c r="B764" s="53" t="s">
        <v>3835</v>
      </c>
      <c r="C764" s="52" t="s">
        <v>3836</v>
      </c>
      <c r="D764" s="53" t="s">
        <v>3837</v>
      </c>
    </row>
    <row r="765" spans="1:4" x14ac:dyDescent="0.2">
      <c r="B765" s="53" t="s">
        <v>3838</v>
      </c>
      <c r="C765" s="52" t="s">
        <v>3839</v>
      </c>
      <c r="D765" s="53" t="s">
        <v>3840</v>
      </c>
    </row>
    <row r="766" spans="1:4" x14ac:dyDescent="0.2">
      <c r="B766" s="53" t="s">
        <v>3841</v>
      </c>
      <c r="C766" s="52" t="s">
        <v>3842</v>
      </c>
      <c r="D766" s="53" t="s">
        <v>3843</v>
      </c>
    </row>
    <row r="767" spans="1:4" x14ac:dyDescent="0.2">
      <c r="A767" s="52" t="s">
        <v>1772</v>
      </c>
      <c r="B767" s="53">
        <v>67</v>
      </c>
      <c r="C767" s="52" t="s">
        <v>457</v>
      </c>
      <c r="D767" s="53" t="s">
        <v>3844</v>
      </c>
    </row>
    <row r="768" spans="1:4" x14ac:dyDescent="0.2">
      <c r="B768" s="53" t="s">
        <v>3845</v>
      </c>
      <c r="C768" s="52" t="s">
        <v>3846</v>
      </c>
      <c r="D768" s="53" t="s">
        <v>3847</v>
      </c>
    </row>
    <row r="769" spans="2:4" x14ac:dyDescent="0.2">
      <c r="B769" s="53" t="s">
        <v>3848</v>
      </c>
      <c r="C769" s="52" t="s">
        <v>3849</v>
      </c>
      <c r="D769" s="53" t="s">
        <v>3850</v>
      </c>
    </row>
    <row r="770" spans="2:4" x14ac:dyDescent="0.2">
      <c r="B770" s="53" t="s">
        <v>3851</v>
      </c>
      <c r="C770" s="52" t="s">
        <v>3852</v>
      </c>
      <c r="D770" s="53" t="s">
        <v>3853</v>
      </c>
    </row>
    <row r="771" spans="2:4" x14ac:dyDescent="0.2">
      <c r="B771" s="53" t="s">
        <v>3854</v>
      </c>
      <c r="C771" s="52" t="s">
        <v>3855</v>
      </c>
      <c r="D771" s="53" t="s">
        <v>3856</v>
      </c>
    </row>
    <row r="772" spans="2:4" x14ac:dyDescent="0.2">
      <c r="B772" s="53" t="s">
        <v>3857</v>
      </c>
      <c r="C772" s="52" t="s">
        <v>3858</v>
      </c>
      <c r="D772" s="53" t="s">
        <v>3859</v>
      </c>
    </row>
    <row r="773" spans="2:4" x14ac:dyDescent="0.2">
      <c r="B773" s="53" t="s">
        <v>3860</v>
      </c>
      <c r="C773" s="52" t="s">
        <v>3861</v>
      </c>
      <c r="D773" s="53" t="s">
        <v>3862</v>
      </c>
    </row>
    <row r="774" spans="2:4" x14ac:dyDescent="0.2">
      <c r="B774" s="53" t="s">
        <v>3863</v>
      </c>
      <c r="C774" s="52" t="s">
        <v>3864</v>
      </c>
      <c r="D774" s="53" t="s">
        <v>3865</v>
      </c>
    </row>
    <row r="775" spans="2:4" x14ac:dyDescent="0.2">
      <c r="B775" s="53" t="s">
        <v>3866</v>
      </c>
      <c r="C775" s="52" t="s">
        <v>3867</v>
      </c>
      <c r="D775" s="53" t="s">
        <v>3868</v>
      </c>
    </row>
    <row r="776" spans="2:4" x14ac:dyDescent="0.2">
      <c r="B776" s="53" t="s">
        <v>3869</v>
      </c>
      <c r="C776" s="52" t="s">
        <v>3870</v>
      </c>
      <c r="D776" s="53" t="s">
        <v>3871</v>
      </c>
    </row>
    <row r="777" spans="2:4" x14ac:dyDescent="0.2">
      <c r="B777" s="53" t="s">
        <v>3872</v>
      </c>
      <c r="C777" s="52" t="s">
        <v>3873</v>
      </c>
      <c r="D777" s="53" t="s">
        <v>3874</v>
      </c>
    </row>
    <row r="778" spans="2:4" x14ac:dyDescent="0.2">
      <c r="B778" s="53" t="s">
        <v>3875</v>
      </c>
      <c r="C778" s="52" t="s">
        <v>3876</v>
      </c>
      <c r="D778" s="53" t="s">
        <v>3877</v>
      </c>
    </row>
    <row r="779" spans="2:4" x14ac:dyDescent="0.2">
      <c r="B779" s="53" t="s">
        <v>3878</v>
      </c>
      <c r="C779" s="52" t="s">
        <v>3879</v>
      </c>
      <c r="D779" s="53" t="s">
        <v>3880</v>
      </c>
    </row>
    <row r="780" spans="2:4" x14ac:dyDescent="0.2">
      <c r="B780" s="53" t="s">
        <v>3881</v>
      </c>
      <c r="C780" s="52" t="s">
        <v>3882</v>
      </c>
      <c r="D780" s="53" t="s">
        <v>3883</v>
      </c>
    </row>
    <row r="781" spans="2:4" x14ac:dyDescent="0.2">
      <c r="B781" s="53" t="s">
        <v>3884</v>
      </c>
      <c r="C781" s="52" t="s">
        <v>3885</v>
      </c>
      <c r="D781" s="53" t="s">
        <v>3886</v>
      </c>
    </row>
    <row r="782" spans="2:4" x14ac:dyDescent="0.2">
      <c r="B782" s="53" t="s">
        <v>3887</v>
      </c>
      <c r="C782" s="52" t="s">
        <v>3888</v>
      </c>
      <c r="D782" s="53" t="s">
        <v>3889</v>
      </c>
    </row>
    <row r="783" spans="2:4" x14ac:dyDescent="0.2">
      <c r="B783" s="53" t="s">
        <v>3890</v>
      </c>
      <c r="C783" s="52" t="s">
        <v>3891</v>
      </c>
      <c r="D783" s="53" t="s">
        <v>3892</v>
      </c>
    </row>
    <row r="784" spans="2:4" x14ac:dyDescent="0.2">
      <c r="B784" s="53" t="s">
        <v>3893</v>
      </c>
      <c r="C784" s="52" t="s">
        <v>3894</v>
      </c>
      <c r="D784" s="53" t="s">
        <v>3895</v>
      </c>
    </row>
    <row r="785" spans="1:4" x14ac:dyDescent="0.2">
      <c r="B785" s="53" t="s">
        <v>3896</v>
      </c>
      <c r="C785" s="52" t="s">
        <v>3897</v>
      </c>
      <c r="D785" s="53" t="s">
        <v>3898</v>
      </c>
    </row>
    <row r="786" spans="1:4" x14ac:dyDescent="0.2">
      <c r="B786" s="53" t="s">
        <v>3899</v>
      </c>
      <c r="C786" s="52" t="s">
        <v>3900</v>
      </c>
      <c r="D786" s="53" t="s">
        <v>3901</v>
      </c>
    </row>
    <row r="787" spans="1:4" x14ac:dyDescent="0.2">
      <c r="A787" s="52" t="s">
        <v>1772</v>
      </c>
      <c r="B787" s="53" t="s">
        <v>461</v>
      </c>
      <c r="C787" s="52" t="s">
        <v>460</v>
      </c>
      <c r="D787" s="53" t="s">
        <v>3902</v>
      </c>
    </row>
    <row r="788" spans="1:4" x14ac:dyDescent="0.2">
      <c r="B788" s="53" t="s">
        <v>3903</v>
      </c>
      <c r="C788" s="52" t="s">
        <v>3904</v>
      </c>
      <c r="D788" s="53" t="s">
        <v>3905</v>
      </c>
    </row>
    <row r="789" spans="1:4" x14ac:dyDescent="0.2">
      <c r="B789" s="53" t="s">
        <v>3906</v>
      </c>
      <c r="C789" s="52" t="s">
        <v>3907</v>
      </c>
      <c r="D789" s="53" t="s">
        <v>3908</v>
      </c>
    </row>
    <row r="790" spans="1:4" x14ac:dyDescent="0.2">
      <c r="B790" s="53" t="s">
        <v>3909</v>
      </c>
      <c r="C790" s="52" t="s">
        <v>3910</v>
      </c>
      <c r="D790" s="53" t="s">
        <v>3911</v>
      </c>
    </row>
    <row r="791" spans="1:4" x14ac:dyDescent="0.2">
      <c r="B791" s="53" t="s">
        <v>3912</v>
      </c>
      <c r="C791" s="52" t="s">
        <v>3913</v>
      </c>
      <c r="D791" s="53" t="s">
        <v>3914</v>
      </c>
    </row>
    <row r="792" spans="1:4" x14ac:dyDescent="0.2">
      <c r="B792" s="53" t="s">
        <v>3915</v>
      </c>
      <c r="C792" s="52" t="s">
        <v>3916</v>
      </c>
      <c r="D792" s="53" t="s">
        <v>3917</v>
      </c>
    </row>
    <row r="793" spans="1:4" x14ac:dyDescent="0.2">
      <c r="B793" s="53" t="s">
        <v>3918</v>
      </c>
      <c r="C793" s="52" t="s">
        <v>3919</v>
      </c>
      <c r="D793" s="53" t="s">
        <v>3920</v>
      </c>
    </row>
    <row r="794" spans="1:4" x14ac:dyDescent="0.2">
      <c r="B794" s="53" t="s">
        <v>3921</v>
      </c>
      <c r="C794" s="52" t="s">
        <v>3922</v>
      </c>
      <c r="D794" s="53" t="s">
        <v>3923</v>
      </c>
    </row>
    <row r="795" spans="1:4" x14ac:dyDescent="0.2">
      <c r="B795" s="53" t="s">
        <v>3924</v>
      </c>
      <c r="C795" s="52" t="s">
        <v>3925</v>
      </c>
      <c r="D795" s="53" t="s">
        <v>3926</v>
      </c>
    </row>
    <row r="796" spans="1:4" x14ac:dyDescent="0.2">
      <c r="B796" s="53" t="s">
        <v>3927</v>
      </c>
      <c r="C796" s="52" t="s">
        <v>3928</v>
      </c>
      <c r="D796" s="53" t="s">
        <v>3929</v>
      </c>
    </row>
    <row r="797" spans="1:4" x14ac:dyDescent="0.2">
      <c r="B797" s="53" t="s">
        <v>3930</v>
      </c>
      <c r="C797" s="52" t="s">
        <v>3931</v>
      </c>
      <c r="D797" s="53" t="s">
        <v>3932</v>
      </c>
    </row>
    <row r="798" spans="1:4" x14ac:dyDescent="0.2">
      <c r="B798" s="53" t="s">
        <v>3933</v>
      </c>
      <c r="C798" s="52" t="s">
        <v>3934</v>
      </c>
      <c r="D798" s="53" t="s">
        <v>3935</v>
      </c>
    </row>
    <row r="799" spans="1:4" x14ac:dyDescent="0.2">
      <c r="B799" s="53" t="s">
        <v>3936</v>
      </c>
      <c r="C799" s="52" t="s">
        <v>3937</v>
      </c>
      <c r="D799" s="53" t="s">
        <v>3938</v>
      </c>
    </row>
    <row r="800" spans="1:4" x14ac:dyDescent="0.2">
      <c r="B800" s="53" t="s">
        <v>3939</v>
      </c>
      <c r="C800" s="52" t="s">
        <v>3940</v>
      </c>
      <c r="D800" s="53" t="s">
        <v>3941</v>
      </c>
    </row>
    <row r="801" spans="1:4" x14ac:dyDescent="0.2">
      <c r="B801" s="53" t="s">
        <v>3942</v>
      </c>
      <c r="C801" s="52" t="s">
        <v>3943</v>
      </c>
      <c r="D801" s="53" t="s">
        <v>3944</v>
      </c>
    </row>
    <row r="802" spans="1:4" x14ac:dyDescent="0.2">
      <c r="B802" s="53" t="s">
        <v>3945</v>
      </c>
      <c r="C802" s="52" t="s">
        <v>3946</v>
      </c>
      <c r="D802" s="53" t="s">
        <v>3947</v>
      </c>
    </row>
    <row r="803" spans="1:4" x14ac:dyDescent="0.2">
      <c r="B803" s="53">
        <v>69</v>
      </c>
      <c r="C803" s="52" t="s">
        <v>274</v>
      </c>
      <c r="D803" s="53" t="s">
        <v>1775</v>
      </c>
    </row>
    <row r="804" spans="1:4" x14ac:dyDescent="0.2">
      <c r="A804" s="52" t="s">
        <v>1772</v>
      </c>
      <c r="B804" s="53" t="s">
        <v>465</v>
      </c>
      <c r="C804" s="52" t="s">
        <v>464</v>
      </c>
      <c r="D804" s="52" t="s">
        <v>3948</v>
      </c>
    </row>
    <row r="805" spans="1:4" x14ac:dyDescent="0.2">
      <c r="B805" s="53" t="s">
        <v>3949</v>
      </c>
      <c r="C805" s="52" t="s">
        <v>274</v>
      </c>
      <c r="D805" s="52" t="s">
        <v>1775</v>
      </c>
    </row>
    <row r="806" spans="1:4" x14ac:dyDescent="0.2">
      <c r="A806" s="52" t="s">
        <v>1772</v>
      </c>
      <c r="B806" s="53" t="s">
        <v>469</v>
      </c>
      <c r="C806" s="52" t="s">
        <v>468</v>
      </c>
      <c r="D806" s="52" t="s">
        <v>3950</v>
      </c>
    </row>
    <row r="807" spans="1:4" x14ac:dyDescent="0.2">
      <c r="B807" s="53" t="s">
        <v>3951</v>
      </c>
      <c r="C807" s="52" t="s">
        <v>3952</v>
      </c>
      <c r="D807" s="52" t="s">
        <v>3953</v>
      </c>
    </row>
    <row r="808" spans="1:4" x14ac:dyDescent="0.2">
      <c r="B808" s="53" t="s">
        <v>3954</v>
      </c>
      <c r="C808" s="52" t="s">
        <v>3955</v>
      </c>
      <c r="D808" s="52" t="s">
        <v>3956</v>
      </c>
    </row>
    <row r="809" spans="1:4" x14ac:dyDescent="0.2">
      <c r="B809" s="53" t="s">
        <v>3957</v>
      </c>
      <c r="C809" s="52" t="s">
        <v>3958</v>
      </c>
      <c r="D809" s="52" t="s">
        <v>3959</v>
      </c>
    </row>
    <row r="810" spans="1:4" x14ac:dyDescent="0.2">
      <c r="B810" s="53" t="s">
        <v>3960</v>
      </c>
      <c r="C810" s="52" t="s">
        <v>3961</v>
      </c>
      <c r="D810" s="52" t="s">
        <v>3962</v>
      </c>
    </row>
    <row r="811" spans="1:4" x14ac:dyDescent="0.2">
      <c r="B811" s="53" t="s">
        <v>3963</v>
      </c>
      <c r="C811" s="52" t="s">
        <v>3964</v>
      </c>
      <c r="D811" s="52" t="s">
        <v>3965</v>
      </c>
    </row>
    <row r="812" spans="1:4" x14ac:dyDescent="0.2">
      <c r="B812" s="53" t="s">
        <v>3966</v>
      </c>
      <c r="C812" s="52" t="s">
        <v>3967</v>
      </c>
      <c r="D812" s="52" t="s">
        <v>3968</v>
      </c>
    </row>
    <row r="813" spans="1:4" x14ac:dyDescent="0.2">
      <c r="B813" s="53" t="s">
        <v>3969</v>
      </c>
      <c r="C813" s="52" t="s">
        <v>3970</v>
      </c>
      <c r="D813" s="52" t="s">
        <v>3971</v>
      </c>
    </row>
    <row r="814" spans="1:4" x14ac:dyDescent="0.2">
      <c r="B814" s="53" t="s">
        <v>3972</v>
      </c>
      <c r="C814" s="52" t="s">
        <v>3973</v>
      </c>
      <c r="D814" s="52" t="s">
        <v>3974</v>
      </c>
    </row>
    <row r="815" spans="1:4" x14ac:dyDescent="0.2">
      <c r="B815" s="53" t="s">
        <v>3975</v>
      </c>
      <c r="C815" s="52" t="s">
        <v>3976</v>
      </c>
      <c r="D815" s="52" t="s">
        <v>3977</v>
      </c>
    </row>
    <row r="816" spans="1:4" x14ac:dyDescent="0.2">
      <c r="B816" s="53" t="s">
        <v>3978</v>
      </c>
      <c r="C816" s="52" t="s">
        <v>3979</v>
      </c>
      <c r="D816" s="52" t="s">
        <v>3980</v>
      </c>
    </row>
    <row r="817" spans="1:4" x14ac:dyDescent="0.2">
      <c r="B817" s="53" t="s">
        <v>3981</v>
      </c>
      <c r="C817" s="52" t="s">
        <v>3982</v>
      </c>
      <c r="D817" s="52" t="s">
        <v>3983</v>
      </c>
    </row>
    <row r="818" spans="1:4" x14ac:dyDescent="0.2">
      <c r="B818" s="53" t="s">
        <v>3984</v>
      </c>
      <c r="C818" s="52" t="s">
        <v>3985</v>
      </c>
      <c r="D818" s="52" t="s">
        <v>3986</v>
      </c>
    </row>
    <row r="819" spans="1:4" x14ac:dyDescent="0.2">
      <c r="A819" s="52" t="s">
        <v>1772</v>
      </c>
      <c r="B819" s="53" t="s">
        <v>473</v>
      </c>
      <c r="C819" s="52" t="s">
        <v>472</v>
      </c>
      <c r="D819" s="52" t="s">
        <v>3987</v>
      </c>
    </row>
    <row r="820" spans="1:4" x14ac:dyDescent="0.2">
      <c r="B820" s="53" t="s">
        <v>3988</v>
      </c>
      <c r="C820" s="52" t="s">
        <v>3989</v>
      </c>
      <c r="D820" s="52" t="s">
        <v>3990</v>
      </c>
    </row>
    <row r="821" spans="1:4" x14ac:dyDescent="0.2">
      <c r="B821" s="53" t="s">
        <v>3991</v>
      </c>
      <c r="C821" s="52" t="s">
        <v>3992</v>
      </c>
      <c r="D821" s="52" t="s">
        <v>3993</v>
      </c>
    </row>
    <row r="822" spans="1:4" x14ac:dyDescent="0.2">
      <c r="B822" s="53" t="s">
        <v>3994</v>
      </c>
      <c r="C822" s="52" t="s">
        <v>3995</v>
      </c>
      <c r="D822" s="52" t="s">
        <v>3996</v>
      </c>
    </row>
    <row r="823" spans="1:4" x14ac:dyDescent="0.2">
      <c r="B823" s="53" t="s">
        <v>3997</v>
      </c>
      <c r="C823" s="52" t="s">
        <v>3998</v>
      </c>
      <c r="D823" s="52" t="s">
        <v>3999</v>
      </c>
    </row>
    <row r="824" spans="1:4" x14ac:dyDescent="0.2">
      <c r="B824" s="53" t="s">
        <v>4000</v>
      </c>
      <c r="C824" s="52" t="s">
        <v>4001</v>
      </c>
      <c r="D824" s="52" t="s">
        <v>4002</v>
      </c>
    </row>
    <row r="825" spans="1:4" x14ac:dyDescent="0.2">
      <c r="B825" s="53" t="s">
        <v>4003</v>
      </c>
      <c r="C825" s="52" t="s">
        <v>4004</v>
      </c>
      <c r="D825" s="52" t="s">
        <v>4005</v>
      </c>
    </row>
    <row r="826" spans="1:4" x14ac:dyDescent="0.2">
      <c r="B826" s="53" t="s">
        <v>4006</v>
      </c>
      <c r="C826" s="52" t="s">
        <v>4007</v>
      </c>
      <c r="D826" s="52" t="s">
        <v>4008</v>
      </c>
    </row>
    <row r="827" spans="1:4" x14ac:dyDescent="0.2">
      <c r="B827" s="53" t="s">
        <v>4009</v>
      </c>
      <c r="C827" s="52" t="s">
        <v>4010</v>
      </c>
      <c r="D827" s="52" t="s">
        <v>4011</v>
      </c>
    </row>
    <row r="828" spans="1:4" x14ac:dyDescent="0.2">
      <c r="B828" s="53" t="s">
        <v>4012</v>
      </c>
      <c r="C828" s="52" t="s">
        <v>4013</v>
      </c>
      <c r="D828" s="52" t="s">
        <v>4014</v>
      </c>
    </row>
    <row r="829" spans="1:4" x14ac:dyDescent="0.2">
      <c r="B829" s="53" t="s">
        <v>4015</v>
      </c>
      <c r="C829" s="52" t="s">
        <v>4016</v>
      </c>
      <c r="D829" s="52" t="s">
        <v>4017</v>
      </c>
    </row>
    <row r="830" spans="1:4" x14ac:dyDescent="0.2">
      <c r="B830" s="53" t="s">
        <v>4018</v>
      </c>
      <c r="C830" s="52" t="s">
        <v>4019</v>
      </c>
      <c r="D830" s="52" t="s">
        <v>4020</v>
      </c>
    </row>
    <row r="831" spans="1:4" x14ac:dyDescent="0.2">
      <c r="A831" s="52" t="s">
        <v>1772</v>
      </c>
      <c r="B831" s="53" t="s">
        <v>477</v>
      </c>
      <c r="C831" s="52" t="s">
        <v>476</v>
      </c>
      <c r="D831" s="52" t="s">
        <v>4021</v>
      </c>
    </row>
    <row r="832" spans="1:4" x14ac:dyDescent="0.2">
      <c r="B832" s="53" t="s">
        <v>4022</v>
      </c>
      <c r="C832" s="52" t="s">
        <v>4023</v>
      </c>
      <c r="D832" s="52" t="s">
        <v>4024</v>
      </c>
    </row>
    <row r="833" spans="1:4" x14ac:dyDescent="0.2">
      <c r="B833" s="53" t="s">
        <v>4025</v>
      </c>
      <c r="C833" s="52" t="s">
        <v>4026</v>
      </c>
      <c r="D833" s="52" t="s">
        <v>4027</v>
      </c>
    </row>
    <row r="834" spans="1:4" x14ac:dyDescent="0.2">
      <c r="B834" s="53" t="s">
        <v>4028</v>
      </c>
      <c r="C834" s="52" t="s">
        <v>4029</v>
      </c>
      <c r="D834" s="52" t="s">
        <v>4030</v>
      </c>
    </row>
    <row r="835" spans="1:4" x14ac:dyDescent="0.2">
      <c r="B835" s="53" t="s">
        <v>4031</v>
      </c>
      <c r="C835" s="52" t="s">
        <v>4032</v>
      </c>
      <c r="D835" s="52" t="s">
        <v>4033</v>
      </c>
    </row>
    <row r="836" spans="1:4" x14ac:dyDescent="0.2">
      <c r="B836" s="53" t="s">
        <v>4034</v>
      </c>
      <c r="C836" s="52" t="s">
        <v>4035</v>
      </c>
      <c r="D836" s="52" t="s">
        <v>4036</v>
      </c>
    </row>
    <row r="837" spans="1:4" x14ac:dyDescent="0.2">
      <c r="B837" s="53" t="s">
        <v>4037</v>
      </c>
      <c r="C837" s="52" t="s">
        <v>4038</v>
      </c>
      <c r="D837" s="52" t="s">
        <v>4039</v>
      </c>
    </row>
    <row r="838" spans="1:4" x14ac:dyDescent="0.2">
      <c r="B838" s="53" t="s">
        <v>4040</v>
      </c>
      <c r="C838" s="52" t="s">
        <v>4041</v>
      </c>
      <c r="D838" s="52" t="s">
        <v>4042</v>
      </c>
    </row>
    <row r="839" spans="1:4" x14ac:dyDescent="0.2">
      <c r="B839" s="53" t="s">
        <v>4043</v>
      </c>
      <c r="C839" s="52" t="s">
        <v>4044</v>
      </c>
      <c r="D839" s="52" t="s">
        <v>4045</v>
      </c>
    </row>
    <row r="840" spans="1:4" x14ac:dyDescent="0.2">
      <c r="B840" s="53" t="s">
        <v>4046</v>
      </c>
      <c r="C840" s="52" t="s">
        <v>4047</v>
      </c>
      <c r="D840" s="52" t="s">
        <v>4048</v>
      </c>
    </row>
    <row r="841" spans="1:4" x14ac:dyDescent="0.2">
      <c r="A841" s="52" t="s">
        <v>1772</v>
      </c>
      <c r="B841" s="53" t="s">
        <v>481</v>
      </c>
      <c r="C841" s="52" t="s">
        <v>480</v>
      </c>
      <c r="D841" s="52" t="s">
        <v>4049</v>
      </c>
    </row>
    <row r="842" spans="1:4" x14ac:dyDescent="0.2">
      <c r="B842" s="53" t="s">
        <v>4050</v>
      </c>
      <c r="C842" s="52" t="s">
        <v>4051</v>
      </c>
      <c r="D842" s="52" t="s">
        <v>4052</v>
      </c>
    </row>
    <row r="843" spans="1:4" x14ac:dyDescent="0.2">
      <c r="B843" s="53" t="s">
        <v>4053</v>
      </c>
      <c r="C843" s="52" t="s">
        <v>4054</v>
      </c>
      <c r="D843" s="52" t="s">
        <v>4055</v>
      </c>
    </row>
    <row r="844" spans="1:4" x14ac:dyDescent="0.2">
      <c r="B844" s="53" t="s">
        <v>4056</v>
      </c>
      <c r="C844" s="52" t="s">
        <v>4057</v>
      </c>
      <c r="D844" s="52" t="s">
        <v>4058</v>
      </c>
    </row>
    <row r="845" spans="1:4" x14ac:dyDescent="0.2">
      <c r="B845" s="53" t="s">
        <v>4059</v>
      </c>
      <c r="C845" s="52" t="s">
        <v>4060</v>
      </c>
      <c r="D845" s="52" t="s">
        <v>4061</v>
      </c>
    </row>
    <row r="846" spans="1:4" x14ac:dyDescent="0.2">
      <c r="B846" s="53" t="s">
        <v>4062</v>
      </c>
      <c r="C846" s="52" t="s">
        <v>4063</v>
      </c>
      <c r="D846" s="52" t="s">
        <v>4064</v>
      </c>
    </row>
    <row r="847" spans="1:4" x14ac:dyDescent="0.2">
      <c r="B847" s="53" t="s">
        <v>4065</v>
      </c>
      <c r="C847" s="52" t="s">
        <v>4066</v>
      </c>
      <c r="D847" s="52" t="s">
        <v>4067</v>
      </c>
    </row>
    <row r="848" spans="1:4" x14ac:dyDescent="0.2">
      <c r="B848" s="53" t="s">
        <v>4068</v>
      </c>
      <c r="C848" s="52" t="s">
        <v>4069</v>
      </c>
      <c r="D848" s="52" t="s">
        <v>4070</v>
      </c>
    </row>
    <row r="849" spans="1:4" x14ac:dyDescent="0.2">
      <c r="B849" s="53" t="s">
        <v>4071</v>
      </c>
      <c r="C849" s="52" t="s">
        <v>4072</v>
      </c>
      <c r="D849" s="52" t="s">
        <v>4073</v>
      </c>
    </row>
    <row r="850" spans="1:4" x14ac:dyDescent="0.2">
      <c r="B850" s="53" t="s">
        <v>4074</v>
      </c>
      <c r="C850" s="52" t="s">
        <v>4075</v>
      </c>
      <c r="D850" s="52" t="s">
        <v>4076</v>
      </c>
    </row>
    <row r="851" spans="1:4" x14ac:dyDescent="0.2">
      <c r="B851" s="53" t="s">
        <v>4077</v>
      </c>
      <c r="C851" s="52" t="s">
        <v>4078</v>
      </c>
      <c r="D851" s="52" t="s">
        <v>4079</v>
      </c>
    </row>
    <row r="852" spans="1:4" x14ac:dyDescent="0.2">
      <c r="A852" s="52" t="s">
        <v>1772</v>
      </c>
      <c r="B852" s="53" t="s">
        <v>485</v>
      </c>
      <c r="C852" s="52" t="s">
        <v>484</v>
      </c>
      <c r="D852" s="52" t="s">
        <v>4080</v>
      </c>
    </row>
    <row r="853" spans="1:4" x14ac:dyDescent="0.2">
      <c r="B853" s="53" t="s">
        <v>4081</v>
      </c>
      <c r="C853" s="52" t="s">
        <v>4082</v>
      </c>
      <c r="D853" s="52" t="s">
        <v>4083</v>
      </c>
    </row>
    <row r="854" spans="1:4" x14ac:dyDescent="0.2">
      <c r="B854" s="53" t="s">
        <v>4084</v>
      </c>
      <c r="C854" s="52" t="s">
        <v>4085</v>
      </c>
      <c r="D854" s="52" t="s">
        <v>4086</v>
      </c>
    </row>
    <row r="855" spans="1:4" x14ac:dyDescent="0.2">
      <c r="B855" s="53" t="s">
        <v>4087</v>
      </c>
      <c r="C855" s="52" t="s">
        <v>4088</v>
      </c>
      <c r="D855" s="52" t="s">
        <v>4089</v>
      </c>
    </row>
    <row r="856" spans="1:4" x14ac:dyDescent="0.2">
      <c r="B856" s="53" t="s">
        <v>4090</v>
      </c>
      <c r="C856" s="52" t="s">
        <v>4091</v>
      </c>
      <c r="D856" s="52" t="s">
        <v>4092</v>
      </c>
    </row>
    <row r="857" spans="1:4" x14ac:dyDescent="0.2">
      <c r="B857" s="53" t="s">
        <v>4093</v>
      </c>
      <c r="C857" s="52" t="s">
        <v>4094</v>
      </c>
      <c r="D857" s="52" t="s">
        <v>4095</v>
      </c>
    </row>
    <row r="858" spans="1:4" x14ac:dyDescent="0.2">
      <c r="B858" s="53" t="s">
        <v>4096</v>
      </c>
      <c r="C858" s="52" t="s">
        <v>4097</v>
      </c>
      <c r="D858" s="52" t="s">
        <v>4098</v>
      </c>
    </row>
    <row r="859" spans="1:4" x14ac:dyDescent="0.2">
      <c r="B859" s="53" t="s">
        <v>4099</v>
      </c>
      <c r="C859" s="52" t="s">
        <v>4100</v>
      </c>
      <c r="D859" s="52" t="s">
        <v>4101</v>
      </c>
    </row>
    <row r="860" spans="1:4" x14ac:dyDescent="0.2">
      <c r="B860" s="53" t="s">
        <v>4102</v>
      </c>
      <c r="C860" s="52" t="s">
        <v>4103</v>
      </c>
      <c r="D860" s="52" t="s">
        <v>4104</v>
      </c>
    </row>
    <row r="861" spans="1:4" x14ac:dyDescent="0.2">
      <c r="B861" s="53" t="s">
        <v>4105</v>
      </c>
      <c r="C861" s="52" t="s">
        <v>4106</v>
      </c>
      <c r="D861" s="52" t="s">
        <v>4107</v>
      </c>
    </row>
    <row r="862" spans="1:4" x14ac:dyDescent="0.2">
      <c r="B862" s="53" t="s">
        <v>4108</v>
      </c>
      <c r="C862" s="52" t="s">
        <v>4109</v>
      </c>
      <c r="D862" s="52" t="s">
        <v>4110</v>
      </c>
    </row>
    <row r="863" spans="1:4" x14ac:dyDescent="0.2">
      <c r="B863" s="53" t="s">
        <v>4111</v>
      </c>
      <c r="C863" s="52" t="s">
        <v>4112</v>
      </c>
      <c r="D863" s="52" t="s">
        <v>4113</v>
      </c>
    </row>
    <row r="864" spans="1:4" x14ac:dyDescent="0.2">
      <c r="A864" s="52" t="s">
        <v>1772</v>
      </c>
      <c r="B864" s="53" t="s">
        <v>489</v>
      </c>
      <c r="C864" s="52" t="s">
        <v>488</v>
      </c>
      <c r="D864" s="52" t="s">
        <v>4114</v>
      </c>
    </row>
    <row r="865" spans="1:4" x14ac:dyDescent="0.2">
      <c r="B865" s="53" t="s">
        <v>4115</v>
      </c>
      <c r="C865" s="52" t="s">
        <v>4116</v>
      </c>
      <c r="D865" s="52" t="s">
        <v>4117</v>
      </c>
    </row>
    <row r="866" spans="1:4" x14ac:dyDescent="0.2">
      <c r="B866" s="53" t="s">
        <v>4118</v>
      </c>
      <c r="C866" s="52" t="s">
        <v>4119</v>
      </c>
      <c r="D866" s="52" t="s">
        <v>4120</v>
      </c>
    </row>
    <row r="867" spans="1:4" x14ac:dyDescent="0.2">
      <c r="B867" s="53" t="s">
        <v>4121</v>
      </c>
      <c r="C867" s="52" t="s">
        <v>4122</v>
      </c>
      <c r="D867" s="52" t="s">
        <v>4123</v>
      </c>
    </row>
    <row r="868" spans="1:4" x14ac:dyDescent="0.2">
      <c r="B868" s="53" t="s">
        <v>4124</v>
      </c>
      <c r="C868" s="52" t="s">
        <v>4125</v>
      </c>
      <c r="D868" s="52" t="s">
        <v>4126</v>
      </c>
    </row>
    <row r="869" spans="1:4" x14ac:dyDescent="0.2">
      <c r="B869" s="53" t="s">
        <v>4127</v>
      </c>
      <c r="C869" s="52" t="s">
        <v>4128</v>
      </c>
      <c r="D869" s="52" t="s">
        <v>4129</v>
      </c>
    </row>
    <row r="870" spans="1:4" x14ac:dyDescent="0.2">
      <c r="B870" s="53" t="s">
        <v>4130</v>
      </c>
      <c r="C870" s="52" t="s">
        <v>4131</v>
      </c>
      <c r="D870" s="52" t="s">
        <v>4132</v>
      </c>
    </row>
    <row r="871" spans="1:4" x14ac:dyDescent="0.2">
      <c r="B871" s="53" t="s">
        <v>4133</v>
      </c>
      <c r="C871" s="52" t="s">
        <v>4134</v>
      </c>
      <c r="D871" s="52" t="s">
        <v>4135</v>
      </c>
    </row>
    <row r="872" spans="1:4" x14ac:dyDescent="0.2">
      <c r="B872" s="53" t="s">
        <v>4136</v>
      </c>
      <c r="C872" s="52" t="s">
        <v>4137</v>
      </c>
      <c r="D872" s="52" t="s">
        <v>4138</v>
      </c>
    </row>
    <row r="873" spans="1:4" x14ac:dyDescent="0.2">
      <c r="A873" s="52" t="s">
        <v>1772</v>
      </c>
      <c r="B873" s="53" t="s">
        <v>493</v>
      </c>
      <c r="C873" s="52" t="s">
        <v>492</v>
      </c>
      <c r="D873" s="52" t="s">
        <v>4139</v>
      </c>
    </row>
    <row r="874" spans="1:4" x14ac:dyDescent="0.2">
      <c r="B874" s="53" t="s">
        <v>4140</v>
      </c>
      <c r="C874" s="52" t="s">
        <v>4141</v>
      </c>
      <c r="D874" s="52" t="s">
        <v>4142</v>
      </c>
    </row>
    <row r="875" spans="1:4" x14ac:dyDescent="0.2">
      <c r="B875" s="53" t="s">
        <v>4143</v>
      </c>
      <c r="C875" s="52" t="s">
        <v>4144</v>
      </c>
      <c r="D875" s="52" t="s">
        <v>4145</v>
      </c>
    </row>
    <row r="876" spans="1:4" x14ac:dyDescent="0.2">
      <c r="B876" s="53" t="s">
        <v>4146</v>
      </c>
      <c r="C876" s="52" t="s">
        <v>4147</v>
      </c>
      <c r="D876" s="52" t="s">
        <v>4148</v>
      </c>
    </row>
    <row r="877" spans="1:4" x14ac:dyDescent="0.2">
      <c r="B877" s="53" t="s">
        <v>4149</v>
      </c>
      <c r="C877" s="52" t="s">
        <v>4150</v>
      </c>
      <c r="D877" s="52" t="s">
        <v>4151</v>
      </c>
    </row>
    <row r="878" spans="1:4" x14ac:dyDescent="0.2">
      <c r="B878" s="53" t="s">
        <v>4152</v>
      </c>
      <c r="C878" s="52" t="s">
        <v>4153</v>
      </c>
      <c r="D878" s="52" t="s">
        <v>4154</v>
      </c>
    </row>
    <row r="879" spans="1:4" x14ac:dyDescent="0.2">
      <c r="B879" s="53" t="s">
        <v>4155</v>
      </c>
      <c r="C879" s="52" t="s">
        <v>4156</v>
      </c>
      <c r="D879" s="52" t="s">
        <v>4157</v>
      </c>
    </row>
    <row r="880" spans="1:4" x14ac:dyDescent="0.2">
      <c r="B880" s="53" t="s">
        <v>4158</v>
      </c>
      <c r="C880" s="52" t="s">
        <v>4159</v>
      </c>
      <c r="D880" s="52" t="s">
        <v>4160</v>
      </c>
    </row>
    <row r="881" spans="1:4" x14ac:dyDescent="0.2">
      <c r="B881" s="53" t="s">
        <v>4161</v>
      </c>
      <c r="C881" s="52" t="s">
        <v>4162</v>
      </c>
      <c r="D881" s="52" t="s">
        <v>4163</v>
      </c>
    </row>
    <row r="882" spans="1:4" x14ac:dyDescent="0.2">
      <c r="B882" s="53" t="s">
        <v>4164</v>
      </c>
      <c r="C882" s="52" t="s">
        <v>274</v>
      </c>
      <c r="D882" s="52" t="s">
        <v>1775</v>
      </c>
    </row>
    <row r="883" spans="1:4" x14ac:dyDescent="0.2">
      <c r="B883" s="53" t="s">
        <v>4165</v>
      </c>
      <c r="C883" s="52" t="s">
        <v>274</v>
      </c>
      <c r="D883" s="52" t="s">
        <v>1775</v>
      </c>
    </row>
    <row r="884" spans="1:4" x14ac:dyDescent="0.2">
      <c r="A884" s="52" t="s">
        <v>1772</v>
      </c>
      <c r="B884" s="53" t="s">
        <v>497</v>
      </c>
      <c r="C884" s="52" t="s">
        <v>496</v>
      </c>
      <c r="D884" s="52" t="s">
        <v>4166</v>
      </c>
    </row>
    <row r="885" spans="1:4" x14ac:dyDescent="0.2">
      <c r="B885" s="53" t="s">
        <v>4167</v>
      </c>
      <c r="C885" s="52" t="s">
        <v>274</v>
      </c>
      <c r="D885" s="52" t="s">
        <v>1775</v>
      </c>
    </row>
    <row r="886" spans="1:4" x14ac:dyDescent="0.2">
      <c r="A886" s="52" t="s">
        <v>1772</v>
      </c>
      <c r="B886" s="53" t="s">
        <v>501</v>
      </c>
      <c r="C886" s="52" t="s">
        <v>500</v>
      </c>
      <c r="D886" s="52" t="s">
        <v>4168</v>
      </c>
    </row>
    <row r="887" spans="1:4" x14ac:dyDescent="0.2">
      <c r="B887" s="53" t="s">
        <v>4169</v>
      </c>
      <c r="C887" s="52" t="s">
        <v>4170</v>
      </c>
      <c r="D887" s="52" t="s">
        <v>4171</v>
      </c>
    </row>
    <row r="888" spans="1:4" x14ac:dyDescent="0.2">
      <c r="B888" s="53" t="s">
        <v>4172</v>
      </c>
      <c r="C888" s="52" t="s">
        <v>4173</v>
      </c>
      <c r="D888" s="52" t="s">
        <v>4174</v>
      </c>
    </row>
    <row r="889" spans="1:4" x14ac:dyDescent="0.2">
      <c r="B889" s="53" t="s">
        <v>4175</v>
      </c>
      <c r="C889" s="52" t="s">
        <v>4176</v>
      </c>
      <c r="D889" s="52" t="s">
        <v>4177</v>
      </c>
    </row>
    <row r="890" spans="1:4" x14ac:dyDescent="0.2">
      <c r="B890" s="53" t="s">
        <v>4178</v>
      </c>
      <c r="C890" s="52" t="s">
        <v>4179</v>
      </c>
      <c r="D890" s="52" t="s">
        <v>4180</v>
      </c>
    </row>
    <row r="891" spans="1:4" x14ac:dyDescent="0.2">
      <c r="B891" s="53" t="s">
        <v>4181</v>
      </c>
      <c r="C891" s="52" t="s">
        <v>4182</v>
      </c>
      <c r="D891" s="52" t="s">
        <v>4183</v>
      </c>
    </row>
    <row r="892" spans="1:4" x14ac:dyDescent="0.2">
      <c r="B892" s="53" t="s">
        <v>4184</v>
      </c>
      <c r="C892" s="52" t="s">
        <v>4185</v>
      </c>
      <c r="D892" s="52" t="s">
        <v>4186</v>
      </c>
    </row>
    <row r="893" spans="1:4" x14ac:dyDescent="0.2">
      <c r="B893" s="53" t="s">
        <v>4187</v>
      </c>
      <c r="C893" s="52" t="s">
        <v>4188</v>
      </c>
      <c r="D893" s="52" t="s">
        <v>4189</v>
      </c>
    </row>
    <row r="894" spans="1:4" x14ac:dyDescent="0.2">
      <c r="B894" s="53" t="s">
        <v>4190</v>
      </c>
      <c r="C894" s="52" t="s">
        <v>4191</v>
      </c>
      <c r="D894" s="52" t="s">
        <v>4192</v>
      </c>
    </row>
    <row r="895" spans="1:4" x14ac:dyDescent="0.2">
      <c r="B895" s="53" t="s">
        <v>4193</v>
      </c>
      <c r="C895" s="52" t="s">
        <v>4194</v>
      </c>
      <c r="D895" s="52" t="s">
        <v>4195</v>
      </c>
    </row>
    <row r="896" spans="1:4" x14ac:dyDescent="0.2">
      <c r="B896" s="53" t="s">
        <v>4196</v>
      </c>
      <c r="C896" s="52" t="s">
        <v>4197</v>
      </c>
      <c r="D896" s="52" t="s">
        <v>4198</v>
      </c>
    </row>
    <row r="897" spans="1:4" x14ac:dyDescent="0.2">
      <c r="B897" s="53" t="s">
        <v>4199</v>
      </c>
      <c r="C897" s="52" t="s">
        <v>4200</v>
      </c>
      <c r="D897" s="52" t="s">
        <v>4201</v>
      </c>
    </row>
    <row r="898" spans="1:4" x14ac:dyDescent="0.2">
      <c r="B898" s="53" t="s">
        <v>4202</v>
      </c>
      <c r="C898" s="52" t="s">
        <v>4203</v>
      </c>
      <c r="D898" s="52" t="s">
        <v>4189</v>
      </c>
    </row>
    <row r="899" spans="1:4" x14ac:dyDescent="0.2">
      <c r="A899" s="52" t="s">
        <v>1772</v>
      </c>
      <c r="B899" s="53" t="s">
        <v>505</v>
      </c>
      <c r="C899" s="52" t="s">
        <v>504</v>
      </c>
      <c r="D899" s="52" t="s">
        <v>4204</v>
      </c>
    </row>
    <row r="900" spans="1:4" x14ac:dyDescent="0.2">
      <c r="B900" s="53" t="s">
        <v>4205</v>
      </c>
      <c r="C900" s="52" t="s">
        <v>4206</v>
      </c>
      <c r="D900" s="52" t="s">
        <v>4207</v>
      </c>
    </row>
    <row r="901" spans="1:4" x14ac:dyDescent="0.2">
      <c r="B901" s="53" t="s">
        <v>4208</v>
      </c>
      <c r="C901" s="52" t="s">
        <v>4209</v>
      </c>
      <c r="D901" s="52" t="s">
        <v>4210</v>
      </c>
    </row>
    <row r="902" spans="1:4" x14ac:dyDescent="0.2">
      <c r="B902" s="53" t="s">
        <v>4211</v>
      </c>
      <c r="C902" s="52" t="s">
        <v>4212</v>
      </c>
      <c r="D902" s="52" t="s">
        <v>4213</v>
      </c>
    </row>
    <row r="903" spans="1:4" x14ac:dyDescent="0.2">
      <c r="B903" s="53" t="s">
        <v>4214</v>
      </c>
      <c r="C903" s="52" t="s">
        <v>4215</v>
      </c>
      <c r="D903" s="52" t="s">
        <v>4216</v>
      </c>
    </row>
    <row r="904" spans="1:4" x14ac:dyDescent="0.2">
      <c r="B904" s="53" t="s">
        <v>4217</v>
      </c>
      <c r="C904" s="52" t="s">
        <v>4218</v>
      </c>
      <c r="D904" s="52" t="s">
        <v>4219</v>
      </c>
    </row>
    <row r="905" spans="1:4" x14ac:dyDescent="0.2">
      <c r="B905" s="53" t="s">
        <v>4220</v>
      </c>
      <c r="C905" s="52" t="s">
        <v>4221</v>
      </c>
      <c r="D905" s="52" t="s">
        <v>4222</v>
      </c>
    </row>
    <row r="906" spans="1:4" x14ac:dyDescent="0.2">
      <c r="B906" s="53" t="s">
        <v>4223</v>
      </c>
      <c r="C906" s="52" t="s">
        <v>4224</v>
      </c>
      <c r="D906" s="52" t="s">
        <v>4225</v>
      </c>
    </row>
    <row r="907" spans="1:4" x14ac:dyDescent="0.2">
      <c r="B907" s="53" t="s">
        <v>4226</v>
      </c>
      <c r="C907" s="52" t="s">
        <v>4227</v>
      </c>
      <c r="D907" s="52" t="s">
        <v>4228</v>
      </c>
    </row>
    <row r="908" spans="1:4" x14ac:dyDescent="0.2">
      <c r="B908" s="53" t="s">
        <v>4229</v>
      </c>
      <c r="C908" s="52" t="s">
        <v>4230</v>
      </c>
      <c r="D908" s="52" t="s">
        <v>4231</v>
      </c>
    </row>
    <row r="909" spans="1:4" x14ac:dyDescent="0.2">
      <c r="B909" s="53" t="s">
        <v>4232</v>
      </c>
      <c r="C909" s="52" t="s">
        <v>4233</v>
      </c>
      <c r="D909" s="52" t="s">
        <v>4234</v>
      </c>
    </row>
    <row r="910" spans="1:4" x14ac:dyDescent="0.2">
      <c r="A910" s="52" t="s">
        <v>1772</v>
      </c>
      <c r="B910" s="53" t="s">
        <v>508</v>
      </c>
      <c r="C910" s="52" t="s">
        <v>507</v>
      </c>
      <c r="D910" s="52" t="s">
        <v>4235</v>
      </c>
    </row>
    <row r="911" spans="1:4" x14ac:dyDescent="0.2">
      <c r="B911" s="53" t="s">
        <v>4236</v>
      </c>
      <c r="C911" s="52" t="s">
        <v>4237</v>
      </c>
      <c r="D911" s="52" t="s">
        <v>4238</v>
      </c>
    </row>
    <row r="912" spans="1:4" x14ac:dyDescent="0.2">
      <c r="B912" s="53" t="s">
        <v>4239</v>
      </c>
      <c r="C912" s="52" t="s">
        <v>4240</v>
      </c>
      <c r="D912" s="52" t="s">
        <v>4241</v>
      </c>
    </row>
    <row r="913" spans="1:4" x14ac:dyDescent="0.2">
      <c r="B913" s="53" t="s">
        <v>4242</v>
      </c>
      <c r="C913" s="52" t="s">
        <v>4243</v>
      </c>
      <c r="D913" s="52" t="s">
        <v>4244</v>
      </c>
    </row>
    <row r="914" spans="1:4" x14ac:dyDescent="0.2">
      <c r="B914" s="53" t="s">
        <v>4245</v>
      </c>
      <c r="C914" s="52" t="s">
        <v>4246</v>
      </c>
      <c r="D914" s="52" t="s">
        <v>4247</v>
      </c>
    </row>
    <row r="915" spans="1:4" x14ac:dyDescent="0.2">
      <c r="B915" s="53" t="s">
        <v>4248</v>
      </c>
      <c r="C915" s="52" t="s">
        <v>4249</v>
      </c>
      <c r="D915" s="52" t="s">
        <v>4250</v>
      </c>
    </row>
    <row r="916" spans="1:4" x14ac:dyDescent="0.2">
      <c r="B916" s="53" t="s">
        <v>4251</v>
      </c>
      <c r="C916" s="52" t="s">
        <v>4252</v>
      </c>
      <c r="D916" s="52" t="s">
        <v>4253</v>
      </c>
    </row>
    <row r="917" spans="1:4" x14ac:dyDescent="0.2">
      <c r="B917" s="53" t="s">
        <v>4254</v>
      </c>
      <c r="C917" s="52" t="s">
        <v>4255</v>
      </c>
      <c r="D917" s="52" t="s">
        <v>4256</v>
      </c>
    </row>
    <row r="918" spans="1:4" x14ac:dyDescent="0.2">
      <c r="B918" s="53" t="s">
        <v>4257</v>
      </c>
      <c r="C918" s="52" t="s">
        <v>4258</v>
      </c>
      <c r="D918" s="52" t="s">
        <v>4259</v>
      </c>
    </row>
    <row r="919" spans="1:4" x14ac:dyDescent="0.2">
      <c r="B919" s="53" t="s">
        <v>4260</v>
      </c>
      <c r="C919" s="52" t="s">
        <v>4261</v>
      </c>
      <c r="D919" s="52" t="s">
        <v>4262</v>
      </c>
    </row>
    <row r="920" spans="1:4" x14ac:dyDescent="0.2">
      <c r="B920" s="53" t="s">
        <v>4263</v>
      </c>
      <c r="C920" s="52" t="s">
        <v>4264</v>
      </c>
      <c r="D920" s="52" t="s">
        <v>4265</v>
      </c>
    </row>
    <row r="921" spans="1:4" x14ac:dyDescent="0.2">
      <c r="B921" s="53" t="s">
        <v>4266</v>
      </c>
      <c r="C921" s="52" t="s">
        <v>4267</v>
      </c>
      <c r="D921" s="52" t="s">
        <v>4268</v>
      </c>
    </row>
    <row r="922" spans="1:4" x14ac:dyDescent="0.2">
      <c r="B922" s="53" t="s">
        <v>4269</v>
      </c>
      <c r="C922" s="52" t="s">
        <v>4270</v>
      </c>
      <c r="D922" s="52" t="s">
        <v>4271</v>
      </c>
    </row>
    <row r="923" spans="1:4" x14ac:dyDescent="0.2">
      <c r="A923" s="52" t="s">
        <v>1772</v>
      </c>
      <c r="B923" s="53" t="s">
        <v>511</v>
      </c>
      <c r="C923" s="52" t="s">
        <v>510</v>
      </c>
      <c r="D923" s="52" t="s">
        <v>4272</v>
      </c>
    </row>
    <row r="924" spans="1:4" x14ac:dyDescent="0.2">
      <c r="B924" s="53" t="s">
        <v>4273</v>
      </c>
      <c r="C924" s="52" t="s">
        <v>4274</v>
      </c>
      <c r="D924" s="52" t="s">
        <v>4275</v>
      </c>
    </row>
    <row r="925" spans="1:4" x14ac:dyDescent="0.2">
      <c r="B925" s="53" t="s">
        <v>4276</v>
      </c>
      <c r="C925" s="52" t="s">
        <v>4277</v>
      </c>
      <c r="D925" s="52" t="s">
        <v>4278</v>
      </c>
    </row>
    <row r="926" spans="1:4" x14ac:dyDescent="0.2">
      <c r="B926" s="53" t="s">
        <v>4279</v>
      </c>
      <c r="C926" s="52" t="s">
        <v>4280</v>
      </c>
      <c r="D926" s="52" t="s">
        <v>4281</v>
      </c>
    </row>
    <row r="927" spans="1:4" x14ac:dyDescent="0.2">
      <c r="B927" s="53" t="s">
        <v>4282</v>
      </c>
      <c r="C927" s="52" t="s">
        <v>4283</v>
      </c>
      <c r="D927" s="52" t="s">
        <v>4284</v>
      </c>
    </row>
    <row r="928" spans="1:4" x14ac:dyDescent="0.2">
      <c r="B928" s="53" t="s">
        <v>4285</v>
      </c>
      <c r="C928" s="52" t="s">
        <v>4286</v>
      </c>
      <c r="D928" s="52" t="s">
        <v>4287</v>
      </c>
    </row>
    <row r="929" spans="1:4" x14ac:dyDescent="0.2">
      <c r="B929" s="53" t="s">
        <v>4288</v>
      </c>
      <c r="C929" s="52" t="s">
        <v>4289</v>
      </c>
      <c r="D929" s="52" t="s">
        <v>4290</v>
      </c>
    </row>
    <row r="930" spans="1:4" x14ac:dyDescent="0.2">
      <c r="B930" s="53" t="s">
        <v>4291</v>
      </c>
      <c r="C930" s="52" t="s">
        <v>4292</v>
      </c>
      <c r="D930" s="52" t="s">
        <v>4293</v>
      </c>
    </row>
    <row r="931" spans="1:4" x14ac:dyDescent="0.2">
      <c r="B931" s="53" t="s">
        <v>4294</v>
      </c>
      <c r="C931" s="52" t="s">
        <v>4295</v>
      </c>
      <c r="D931" s="52" t="s">
        <v>4296</v>
      </c>
    </row>
    <row r="932" spans="1:4" x14ac:dyDescent="0.2">
      <c r="B932" s="53" t="s">
        <v>4297</v>
      </c>
      <c r="C932" s="52" t="s">
        <v>4298</v>
      </c>
      <c r="D932" s="52" t="s">
        <v>4299</v>
      </c>
    </row>
    <row r="933" spans="1:4" x14ac:dyDescent="0.2">
      <c r="A933" s="52" t="s">
        <v>1772</v>
      </c>
      <c r="B933" s="53" t="s">
        <v>515</v>
      </c>
      <c r="C933" s="52" t="s">
        <v>514</v>
      </c>
      <c r="D933" s="52" t="s">
        <v>4300</v>
      </c>
    </row>
    <row r="934" spans="1:4" x14ac:dyDescent="0.2">
      <c r="B934" s="53" t="s">
        <v>4301</v>
      </c>
      <c r="C934" s="52" t="s">
        <v>4302</v>
      </c>
      <c r="D934" s="52" t="s">
        <v>4303</v>
      </c>
    </row>
    <row r="935" spans="1:4" x14ac:dyDescent="0.2">
      <c r="B935" s="53" t="s">
        <v>4304</v>
      </c>
      <c r="C935" s="52" t="s">
        <v>4305</v>
      </c>
      <c r="D935" s="52" t="s">
        <v>4306</v>
      </c>
    </row>
    <row r="936" spans="1:4" x14ac:dyDescent="0.2">
      <c r="B936" s="53" t="s">
        <v>4307</v>
      </c>
      <c r="C936" s="52" t="s">
        <v>4308</v>
      </c>
      <c r="D936" s="52" t="s">
        <v>4309</v>
      </c>
    </row>
    <row r="937" spans="1:4" x14ac:dyDescent="0.2">
      <c r="B937" s="53" t="s">
        <v>4310</v>
      </c>
      <c r="C937" s="52" t="s">
        <v>4311</v>
      </c>
      <c r="D937" s="52" t="s">
        <v>4312</v>
      </c>
    </row>
    <row r="938" spans="1:4" x14ac:dyDescent="0.2">
      <c r="B938" s="53" t="s">
        <v>4313</v>
      </c>
      <c r="C938" s="52" t="s">
        <v>4314</v>
      </c>
      <c r="D938" s="52" t="s">
        <v>4315</v>
      </c>
    </row>
    <row r="939" spans="1:4" x14ac:dyDescent="0.2">
      <c r="B939" s="53" t="s">
        <v>4316</v>
      </c>
      <c r="C939" s="52" t="s">
        <v>4317</v>
      </c>
      <c r="D939" s="52" t="s">
        <v>4318</v>
      </c>
    </row>
    <row r="940" spans="1:4" x14ac:dyDescent="0.2">
      <c r="B940" s="53" t="s">
        <v>4319</v>
      </c>
      <c r="C940" s="52" t="s">
        <v>4320</v>
      </c>
      <c r="D940" s="52" t="s">
        <v>4321</v>
      </c>
    </row>
    <row r="941" spans="1:4" x14ac:dyDescent="0.2">
      <c r="B941" s="53" t="s">
        <v>4322</v>
      </c>
      <c r="C941" s="52" t="s">
        <v>4323</v>
      </c>
      <c r="D941" s="52" t="s">
        <v>4324</v>
      </c>
    </row>
    <row r="942" spans="1:4" x14ac:dyDescent="0.2">
      <c r="B942" s="53" t="s">
        <v>4325</v>
      </c>
      <c r="C942" s="52" t="s">
        <v>4326</v>
      </c>
      <c r="D942" s="52" t="s">
        <v>4327</v>
      </c>
    </row>
    <row r="943" spans="1:4" x14ac:dyDescent="0.2">
      <c r="B943" s="53" t="s">
        <v>4328</v>
      </c>
      <c r="C943" s="52" t="s">
        <v>4329</v>
      </c>
      <c r="D943" s="52" t="s">
        <v>4330</v>
      </c>
    </row>
    <row r="944" spans="1:4" x14ac:dyDescent="0.2">
      <c r="B944" s="53" t="s">
        <v>4331</v>
      </c>
      <c r="C944" s="52" t="s">
        <v>4332</v>
      </c>
      <c r="D944" s="52" t="s">
        <v>4333</v>
      </c>
    </row>
    <row r="945" spans="1:4" x14ac:dyDescent="0.2">
      <c r="A945" s="52" t="s">
        <v>1772</v>
      </c>
      <c r="B945" s="53" t="s">
        <v>519</v>
      </c>
      <c r="C945" s="52" t="s">
        <v>518</v>
      </c>
      <c r="D945" s="52" t="s">
        <v>4334</v>
      </c>
    </row>
    <row r="946" spans="1:4" x14ac:dyDescent="0.2">
      <c r="B946" s="53" t="s">
        <v>4335</v>
      </c>
      <c r="C946" s="52" t="s">
        <v>4336</v>
      </c>
      <c r="D946" s="52" t="s">
        <v>4337</v>
      </c>
    </row>
    <row r="947" spans="1:4" x14ac:dyDescent="0.2">
      <c r="B947" s="53" t="s">
        <v>4338</v>
      </c>
      <c r="C947" s="52" t="s">
        <v>4339</v>
      </c>
      <c r="D947" s="52" t="s">
        <v>4340</v>
      </c>
    </row>
    <row r="948" spans="1:4" x14ac:dyDescent="0.2">
      <c r="B948" s="53" t="s">
        <v>4341</v>
      </c>
      <c r="C948" s="52" t="s">
        <v>4342</v>
      </c>
      <c r="D948" s="52" t="s">
        <v>4343</v>
      </c>
    </row>
    <row r="949" spans="1:4" x14ac:dyDescent="0.2">
      <c r="B949" s="53" t="s">
        <v>4344</v>
      </c>
      <c r="C949" s="52" t="s">
        <v>4345</v>
      </c>
      <c r="D949" s="52" t="s">
        <v>4346</v>
      </c>
    </row>
    <row r="950" spans="1:4" x14ac:dyDescent="0.2">
      <c r="B950" s="53" t="s">
        <v>4347</v>
      </c>
      <c r="C950" s="52" t="s">
        <v>4348</v>
      </c>
      <c r="D950" s="52" t="s">
        <v>4349</v>
      </c>
    </row>
    <row r="951" spans="1:4" x14ac:dyDescent="0.2">
      <c r="B951" s="53" t="s">
        <v>4350</v>
      </c>
      <c r="C951" s="52" t="s">
        <v>4351</v>
      </c>
      <c r="D951" s="52" t="s">
        <v>4352</v>
      </c>
    </row>
    <row r="952" spans="1:4" x14ac:dyDescent="0.2">
      <c r="B952" s="53" t="s">
        <v>4353</v>
      </c>
      <c r="C952" s="52" t="s">
        <v>4354</v>
      </c>
      <c r="D952" s="52" t="s">
        <v>4355</v>
      </c>
    </row>
    <row r="953" spans="1:4" x14ac:dyDescent="0.2">
      <c r="B953" s="53" t="s">
        <v>4356</v>
      </c>
      <c r="C953" s="52" t="s">
        <v>4357</v>
      </c>
      <c r="D953" s="52" t="s">
        <v>4358</v>
      </c>
    </row>
    <row r="954" spans="1:4" x14ac:dyDescent="0.2">
      <c r="B954" s="53" t="s">
        <v>4359</v>
      </c>
      <c r="C954" s="52" t="s">
        <v>274</v>
      </c>
      <c r="D954" s="52" t="s">
        <v>1775</v>
      </c>
    </row>
    <row r="955" spans="1:4" x14ac:dyDescent="0.2">
      <c r="B955" s="53" t="s">
        <v>4360</v>
      </c>
      <c r="C955" s="52" t="s">
        <v>274</v>
      </c>
      <c r="D955" s="52" t="s">
        <v>1775</v>
      </c>
    </row>
    <row r="956" spans="1:4" x14ac:dyDescent="0.2">
      <c r="B956" s="53" t="s">
        <v>4361</v>
      </c>
      <c r="C956" s="52" t="s">
        <v>274</v>
      </c>
      <c r="D956" s="52" t="s">
        <v>1775</v>
      </c>
    </row>
    <row r="957" spans="1:4" x14ac:dyDescent="0.2">
      <c r="A957" s="52" t="s">
        <v>1772</v>
      </c>
      <c r="B957" s="53" t="s">
        <v>523</v>
      </c>
      <c r="C957" s="52" t="s">
        <v>522</v>
      </c>
      <c r="D957" s="52" t="s">
        <v>4362</v>
      </c>
    </row>
    <row r="958" spans="1:4" x14ac:dyDescent="0.2">
      <c r="A958" s="52" t="s">
        <v>1772</v>
      </c>
      <c r="B958" s="53" t="s">
        <v>526</v>
      </c>
      <c r="C958" s="52" t="s">
        <v>522</v>
      </c>
      <c r="D958" s="52" t="s">
        <v>1775</v>
      </c>
    </row>
    <row r="959" spans="1:4" x14ac:dyDescent="0.2">
      <c r="B959" s="53" t="s">
        <v>4363</v>
      </c>
      <c r="C959" s="52" t="s">
        <v>4364</v>
      </c>
      <c r="D959" s="52" t="s">
        <v>4362</v>
      </c>
    </row>
    <row r="960" spans="1:4" x14ac:dyDescent="0.2">
      <c r="B960" s="53" t="s">
        <v>4365</v>
      </c>
      <c r="C960" s="52" t="s">
        <v>4366</v>
      </c>
      <c r="D960" s="52" t="s">
        <v>4367</v>
      </c>
    </row>
    <row r="961" spans="2:4" x14ac:dyDescent="0.2">
      <c r="B961" s="53" t="s">
        <v>4368</v>
      </c>
      <c r="C961" s="52" t="s">
        <v>4369</v>
      </c>
      <c r="D961" s="52" t="s">
        <v>4370</v>
      </c>
    </row>
    <row r="962" spans="2:4" x14ac:dyDescent="0.2">
      <c r="B962" s="53" t="s">
        <v>4371</v>
      </c>
      <c r="C962" s="52" t="s">
        <v>4372</v>
      </c>
      <c r="D962" s="52" t="s">
        <v>4373</v>
      </c>
    </row>
    <row r="963" spans="2:4" x14ac:dyDescent="0.2">
      <c r="B963" s="53" t="s">
        <v>4374</v>
      </c>
      <c r="C963" s="52" t="s">
        <v>4375</v>
      </c>
      <c r="D963" s="52" t="s">
        <v>4376</v>
      </c>
    </row>
    <row r="964" spans="2:4" x14ac:dyDescent="0.2">
      <c r="B964" s="53" t="s">
        <v>4377</v>
      </c>
      <c r="C964" s="52" t="s">
        <v>4378</v>
      </c>
      <c r="D964" s="52" t="s">
        <v>4379</v>
      </c>
    </row>
    <row r="965" spans="2:4" x14ac:dyDescent="0.2">
      <c r="B965" s="53" t="s">
        <v>4380</v>
      </c>
      <c r="C965" s="52" t="s">
        <v>4381</v>
      </c>
      <c r="D965" s="52" t="s">
        <v>4382</v>
      </c>
    </row>
    <row r="966" spans="2:4" x14ac:dyDescent="0.2">
      <c r="B966" s="53" t="s">
        <v>4383</v>
      </c>
      <c r="C966" s="52" t="s">
        <v>4384</v>
      </c>
      <c r="D966" s="52" t="s">
        <v>4385</v>
      </c>
    </row>
    <row r="967" spans="2:4" x14ac:dyDescent="0.2">
      <c r="B967" s="53" t="s">
        <v>4386</v>
      </c>
      <c r="C967" s="52" t="s">
        <v>4387</v>
      </c>
      <c r="D967" s="52" t="s">
        <v>4388</v>
      </c>
    </row>
    <row r="968" spans="2:4" x14ac:dyDescent="0.2">
      <c r="B968" s="53" t="s">
        <v>4389</v>
      </c>
      <c r="C968" s="52" t="s">
        <v>4390</v>
      </c>
      <c r="D968" s="52" t="s">
        <v>4391</v>
      </c>
    </row>
    <row r="969" spans="2:4" x14ac:dyDescent="0.2">
      <c r="B969" s="53" t="s">
        <v>4392</v>
      </c>
      <c r="C969" s="52" t="s">
        <v>4393</v>
      </c>
      <c r="D969" s="52" t="s">
        <v>4394</v>
      </c>
    </row>
    <row r="970" spans="2:4" x14ac:dyDescent="0.2">
      <c r="B970" s="53" t="s">
        <v>4395</v>
      </c>
      <c r="C970" s="52" t="s">
        <v>4396</v>
      </c>
      <c r="D970" s="52" t="s">
        <v>4397</v>
      </c>
    </row>
    <row r="971" spans="2:4" x14ac:dyDescent="0.2">
      <c r="B971" s="53" t="s">
        <v>4398</v>
      </c>
      <c r="C971" s="52" t="s">
        <v>4399</v>
      </c>
      <c r="D971" s="52" t="s">
        <v>4400</v>
      </c>
    </row>
    <row r="972" spans="2:4" x14ac:dyDescent="0.2">
      <c r="B972" s="53" t="s">
        <v>4401</v>
      </c>
      <c r="C972" s="52" t="s">
        <v>4402</v>
      </c>
      <c r="D972" s="52" t="s">
        <v>4403</v>
      </c>
    </row>
    <row r="973" spans="2:4" x14ac:dyDescent="0.2">
      <c r="B973" s="53" t="s">
        <v>4404</v>
      </c>
      <c r="C973" s="52" t="s">
        <v>4405</v>
      </c>
      <c r="D973" s="52" t="s">
        <v>4406</v>
      </c>
    </row>
    <row r="974" spans="2:4" x14ac:dyDescent="0.2">
      <c r="B974" s="53" t="s">
        <v>4407</v>
      </c>
      <c r="C974" s="52" t="s">
        <v>4408</v>
      </c>
      <c r="D974" s="52" t="s">
        <v>4409</v>
      </c>
    </row>
    <row r="975" spans="2:4" x14ac:dyDescent="0.2">
      <c r="B975" s="53" t="s">
        <v>4410</v>
      </c>
      <c r="C975" s="52" t="s">
        <v>4411</v>
      </c>
      <c r="D975" s="52" t="s">
        <v>4412</v>
      </c>
    </row>
    <row r="976" spans="2:4" x14ac:dyDescent="0.2">
      <c r="B976" s="53" t="s">
        <v>4413</v>
      </c>
      <c r="C976" s="52" t="s">
        <v>4414</v>
      </c>
      <c r="D976" s="52" t="s">
        <v>4415</v>
      </c>
    </row>
    <row r="977" spans="2:4" x14ac:dyDescent="0.2">
      <c r="B977" s="53" t="s">
        <v>4416</v>
      </c>
      <c r="C977" s="52" t="s">
        <v>4417</v>
      </c>
      <c r="D977" s="52" t="s">
        <v>4418</v>
      </c>
    </row>
    <row r="978" spans="2:4" x14ac:dyDescent="0.2">
      <c r="B978" s="53" t="s">
        <v>4419</v>
      </c>
      <c r="C978" s="52" t="s">
        <v>4420</v>
      </c>
      <c r="D978" s="52" t="s">
        <v>4421</v>
      </c>
    </row>
    <row r="979" spans="2:4" x14ac:dyDescent="0.2">
      <c r="B979" s="53" t="s">
        <v>4422</v>
      </c>
      <c r="C979" s="52" t="s">
        <v>4423</v>
      </c>
      <c r="D979" s="52" t="s">
        <v>4424</v>
      </c>
    </row>
    <row r="980" spans="2:4" x14ac:dyDescent="0.2">
      <c r="B980" s="53" t="s">
        <v>4425</v>
      </c>
      <c r="C980" s="52" t="s">
        <v>4426</v>
      </c>
      <c r="D980" s="52" t="s">
        <v>4427</v>
      </c>
    </row>
    <row r="981" spans="2:4" x14ac:dyDescent="0.2">
      <c r="B981" s="53" t="s">
        <v>4428</v>
      </c>
      <c r="C981" s="52" t="s">
        <v>4429</v>
      </c>
      <c r="D981" s="52" t="s">
        <v>4430</v>
      </c>
    </row>
    <row r="982" spans="2:4" x14ac:dyDescent="0.2">
      <c r="B982" s="53" t="s">
        <v>4431</v>
      </c>
      <c r="C982" s="52" t="s">
        <v>4432</v>
      </c>
      <c r="D982" s="52" t="s">
        <v>4433</v>
      </c>
    </row>
    <row r="983" spans="2:4" x14ac:dyDescent="0.2">
      <c r="B983" s="53" t="s">
        <v>4434</v>
      </c>
      <c r="C983" s="52" t="s">
        <v>4435</v>
      </c>
      <c r="D983" s="52" t="s">
        <v>4436</v>
      </c>
    </row>
    <row r="984" spans="2:4" x14ac:dyDescent="0.2">
      <c r="B984" s="53" t="s">
        <v>4437</v>
      </c>
      <c r="C984" s="52" t="s">
        <v>4438</v>
      </c>
      <c r="D984" s="52" t="s">
        <v>4439</v>
      </c>
    </row>
    <row r="985" spans="2:4" x14ac:dyDescent="0.2">
      <c r="B985" s="53" t="s">
        <v>4440</v>
      </c>
      <c r="C985" s="52" t="s">
        <v>4441</v>
      </c>
      <c r="D985" s="52" t="s">
        <v>4442</v>
      </c>
    </row>
    <row r="986" spans="2:4" x14ac:dyDescent="0.2">
      <c r="B986" s="53" t="s">
        <v>4443</v>
      </c>
      <c r="C986" s="52" t="s">
        <v>4444</v>
      </c>
      <c r="D986" s="52" t="s">
        <v>4445</v>
      </c>
    </row>
    <row r="987" spans="2:4" x14ac:dyDescent="0.2">
      <c r="B987" s="53" t="s">
        <v>4446</v>
      </c>
      <c r="C987" s="52" t="s">
        <v>4447</v>
      </c>
      <c r="D987" s="52" t="s">
        <v>4448</v>
      </c>
    </row>
    <row r="988" spans="2:4" x14ac:dyDescent="0.2">
      <c r="B988" s="53" t="s">
        <v>4449</v>
      </c>
      <c r="C988" s="52" t="s">
        <v>4450</v>
      </c>
      <c r="D988" s="52" t="s">
        <v>4451</v>
      </c>
    </row>
    <row r="989" spans="2:4" x14ac:dyDescent="0.2">
      <c r="B989" s="53" t="s">
        <v>4452</v>
      </c>
      <c r="C989" s="52" t="s">
        <v>4453</v>
      </c>
      <c r="D989" s="52" t="s">
        <v>4454</v>
      </c>
    </row>
    <row r="990" spans="2:4" x14ac:dyDescent="0.2">
      <c r="B990" s="53" t="s">
        <v>4455</v>
      </c>
      <c r="C990" s="52" t="s">
        <v>4456</v>
      </c>
      <c r="D990" s="52" t="s">
        <v>4457</v>
      </c>
    </row>
    <row r="991" spans="2:4" x14ac:dyDescent="0.2">
      <c r="B991" s="53" t="s">
        <v>4458</v>
      </c>
      <c r="C991" s="52" t="s">
        <v>4459</v>
      </c>
      <c r="D991" s="52" t="s">
        <v>4460</v>
      </c>
    </row>
    <row r="992" spans="2:4" x14ac:dyDescent="0.2">
      <c r="B992" s="53" t="s">
        <v>4461</v>
      </c>
      <c r="C992" s="52" t="s">
        <v>4462</v>
      </c>
      <c r="D992" s="52" t="s">
        <v>4463</v>
      </c>
    </row>
    <row r="993" spans="2:4" x14ac:dyDescent="0.2">
      <c r="B993" s="53" t="s">
        <v>4464</v>
      </c>
      <c r="C993" s="52" t="s">
        <v>4465</v>
      </c>
      <c r="D993" s="52" t="s">
        <v>4466</v>
      </c>
    </row>
    <row r="994" spans="2:4" x14ac:dyDescent="0.2">
      <c r="B994" s="53" t="s">
        <v>4467</v>
      </c>
      <c r="C994" s="52" t="s">
        <v>4468</v>
      </c>
      <c r="D994" s="52" t="s">
        <v>4469</v>
      </c>
    </row>
    <row r="995" spans="2:4" x14ac:dyDescent="0.2">
      <c r="B995" s="53" t="s">
        <v>4470</v>
      </c>
      <c r="C995" s="52" t="s">
        <v>4471</v>
      </c>
      <c r="D995" s="52" t="s">
        <v>4472</v>
      </c>
    </row>
    <row r="996" spans="2:4" x14ac:dyDescent="0.2">
      <c r="B996" s="53" t="s">
        <v>4473</v>
      </c>
      <c r="C996" s="52" t="s">
        <v>4474</v>
      </c>
      <c r="D996" s="52" t="s">
        <v>4475</v>
      </c>
    </row>
    <row r="997" spans="2:4" x14ac:dyDescent="0.2">
      <c r="B997" s="53" t="s">
        <v>4476</v>
      </c>
      <c r="C997" s="52" t="s">
        <v>4477</v>
      </c>
      <c r="D997" s="52" t="s">
        <v>4478</v>
      </c>
    </row>
    <row r="998" spans="2:4" x14ac:dyDescent="0.2">
      <c r="B998" s="53" t="s">
        <v>4479</v>
      </c>
      <c r="C998" s="52" t="s">
        <v>4480</v>
      </c>
      <c r="D998" s="52" t="s">
        <v>4481</v>
      </c>
    </row>
    <row r="999" spans="2:4" x14ac:dyDescent="0.2">
      <c r="B999" s="53" t="s">
        <v>4482</v>
      </c>
      <c r="C999" s="52" t="s">
        <v>4483</v>
      </c>
      <c r="D999" s="52" t="s">
        <v>4484</v>
      </c>
    </row>
    <row r="1000" spans="2:4" x14ac:dyDescent="0.2">
      <c r="B1000" s="53" t="s">
        <v>4485</v>
      </c>
      <c r="C1000" s="52" t="s">
        <v>4486</v>
      </c>
      <c r="D1000" s="52" t="s">
        <v>4487</v>
      </c>
    </row>
    <row r="1001" spans="2:4" x14ac:dyDescent="0.2">
      <c r="B1001" s="53" t="s">
        <v>4488</v>
      </c>
      <c r="C1001" s="52" t="s">
        <v>4489</v>
      </c>
      <c r="D1001" s="52" t="s">
        <v>4490</v>
      </c>
    </row>
    <row r="1002" spans="2:4" x14ac:dyDescent="0.2">
      <c r="B1002" s="53" t="s">
        <v>4491</v>
      </c>
      <c r="C1002" s="52" t="s">
        <v>4492</v>
      </c>
      <c r="D1002" s="52" t="s">
        <v>4493</v>
      </c>
    </row>
    <row r="1003" spans="2:4" x14ac:dyDescent="0.2">
      <c r="B1003" s="53" t="s">
        <v>4494</v>
      </c>
      <c r="C1003" s="52" t="s">
        <v>4495</v>
      </c>
      <c r="D1003" s="52" t="s">
        <v>4496</v>
      </c>
    </row>
    <row r="1004" spans="2:4" x14ac:dyDescent="0.2">
      <c r="B1004" s="53" t="s">
        <v>4497</v>
      </c>
      <c r="C1004" s="52" t="s">
        <v>4498</v>
      </c>
      <c r="D1004" s="52" t="s">
        <v>4499</v>
      </c>
    </row>
    <row r="1005" spans="2:4" x14ac:dyDescent="0.2">
      <c r="B1005" s="53" t="s">
        <v>4500</v>
      </c>
      <c r="C1005" s="52" t="s">
        <v>4501</v>
      </c>
      <c r="D1005" s="52" t="s">
        <v>4502</v>
      </c>
    </row>
    <row r="1006" spans="2:4" x14ac:dyDescent="0.2">
      <c r="B1006" s="53" t="s">
        <v>4503</v>
      </c>
      <c r="C1006" s="52" t="s">
        <v>4504</v>
      </c>
      <c r="D1006" s="52" t="s">
        <v>4505</v>
      </c>
    </row>
    <row r="1007" spans="2:4" x14ac:dyDescent="0.2">
      <c r="B1007" s="53" t="s">
        <v>4506</v>
      </c>
      <c r="C1007" s="52" t="s">
        <v>4507</v>
      </c>
      <c r="D1007" s="52" t="s">
        <v>4508</v>
      </c>
    </row>
    <row r="1008" spans="2:4" x14ac:dyDescent="0.2">
      <c r="B1008" s="53" t="s">
        <v>4509</v>
      </c>
      <c r="C1008" s="52" t="s">
        <v>4510</v>
      </c>
      <c r="D1008" s="52" t="s">
        <v>4511</v>
      </c>
    </row>
    <row r="1009" spans="2:4" x14ac:dyDescent="0.2">
      <c r="B1009" s="53" t="s">
        <v>4512</v>
      </c>
      <c r="C1009" s="52" t="s">
        <v>4513</v>
      </c>
      <c r="D1009" s="52" t="s">
        <v>4514</v>
      </c>
    </row>
    <row r="1010" spans="2:4" x14ac:dyDescent="0.2">
      <c r="B1010" s="53" t="s">
        <v>4515</v>
      </c>
      <c r="C1010" s="52" t="s">
        <v>4516</v>
      </c>
      <c r="D1010" s="52" t="s">
        <v>4517</v>
      </c>
    </row>
    <row r="1011" spans="2:4" x14ac:dyDescent="0.2">
      <c r="B1011" s="53" t="s">
        <v>4518</v>
      </c>
      <c r="C1011" s="52" t="s">
        <v>4519</v>
      </c>
      <c r="D1011" s="52" t="s">
        <v>4520</v>
      </c>
    </row>
    <row r="1012" spans="2:4" x14ac:dyDescent="0.2">
      <c r="B1012" s="53" t="s">
        <v>4521</v>
      </c>
      <c r="C1012" s="52" t="s">
        <v>274</v>
      </c>
      <c r="D1012" s="52" t="s">
        <v>1775</v>
      </c>
    </row>
    <row r="1013" spans="2:4" x14ac:dyDescent="0.2">
      <c r="B1013" s="53" t="s">
        <v>4522</v>
      </c>
      <c r="C1013" s="52" t="s">
        <v>274</v>
      </c>
      <c r="D1013" s="52" t="s">
        <v>1775</v>
      </c>
    </row>
    <row r="1014" spans="2:4" x14ac:dyDescent="0.2">
      <c r="B1014" s="53" t="s">
        <v>4523</v>
      </c>
      <c r="C1014" s="52" t="s">
        <v>274</v>
      </c>
      <c r="D1014" s="52" t="s">
        <v>1775</v>
      </c>
    </row>
    <row r="1015" spans="2:4" x14ac:dyDescent="0.2">
      <c r="B1015" s="53" t="s">
        <v>4524</v>
      </c>
      <c r="C1015" s="52" t="s">
        <v>274</v>
      </c>
      <c r="D1015" s="52" t="s">
        <v>1775</v>
      </c>
    </row>
    <row r="1016" spans="2:4" x14ac:dyDescent="0.2">
      <c r="B1016" s="53" t="s">
        <v>4525</v>
      </c>
      <c r="C1016" s="52" t="s">
        <v>274</v>
      </c>
      <c r="D1016" s="52" t="s">
        <v>1775</v>
      </c>
    </row>
    <row r="1017" spans="2:4" x14ac:dyDescent="0.2">
      <c r="B1017" s="53" t="s">
        <v>4526</v>
      </c>
      <c r="C1017" s="52" t="s">
        <v>274</v>
      </c>
      <c r="D1017" s="52" t="s">
        <v>1775</v>
      </c>
    </row>
    <row r="1018" spans="2:4" x14ac:dyDescent="0.2">
      <c r="B1018" s="53" t="s">
        <v>4527</v>
      </c>
      <c r="C1018" s="52" t="s">
        <v>274</v>
      </c>
      <c r="D1018" s="52" t="s">
        <v>1775</v>
      </c>
    </row>
    <row r="1019" spans="2:4" x14ac:dyDescent="0.2">
      <c r="B1019" s="53" t="s">
        <v>4528</v>
      </c>
      <c r="C1019" s="52" t="s">
        <v>274</v>
      </c>
      <c r="D1019" s="52" t="s">
        <v>1775</v>
      </c>
    </row>
    <row r="1020" spans="2:4" x14ac:dyDescent="0.2">
      <c r="B1020" s="53" t="s">
        <v>4529</v>
      </c>
      <c r="C1020" s="52" t="s">
        <v>274</v>
      </c>
      <c r="D1020" s="52" t="s">
        <v>1775</v>
      </c>
    </row>
  </sheetData>
  <pageMargins left="0.70866141732283505" right="0.70866141732283505" top="0.74803149606299202" bottom="0.74803149606299202" header="0.31496062992126" footer="0.31496062992126"/>
  <pageSetup paperSize="9" scale="85" orientation="landscape" cellComments="atEnd" verticalDpi="0" r:id="rId1"/>
  <headerFooter>
    <oddFooter>&amp;L&amp;A&amp;R&amp;P / &amp;N</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54"/>
  <sheetViews>
    <sheetView topLeftCell="A104" zoomScale="85" zoomScaleNormal="85" workbookViewId="0">
      <selection activeCell="C3" sqref="C3:D154"/>
    </sheetView>
  </sheetViews>
  <sheetFormatPr defaultColWidth="9.140625" defaultRowHeight="12" x14ac:dyDescent="0.2"/>
  <cols>
    <col min="1" max="1" width="9.140625" style="52"/>
    <col min="2" max="2" width="25.140625" style="52" customWidth="1"/>
    <col min="3" max="3" width="20.7109375" style="52" customWidth="1"/>
    <col min="4" max="5" width="80.7109375" style="52" customWidth="1"/>
    <col min="6" max="16384" width="9.140625" style="52"/>
  </cols>
  <sheetData>
    <row r="1" spans="2:5" s="50" customFormat="1" ht="30" customHeight="1" x14ac:dyDescent="0.25">
      <c r="B1" s="50" t="s">
        <v>4530</v>
      </c>
    </row>
    <row r="2" spans="2:5" s="83" customFormat="1" ht="24.95" customHeight="1" x14ac:dyDescent="0.2">
      <c r="B2" s="58" t="s">
        <v>4531</v>
      </c>
      <c r="C2" s="58" t="s">
        <v>1682</v>
      </c>
      <c r="D2" s="58" t="s">
        <v>4532</v>
      </c>
      <c r="E2" s="58" t="s">
        <v>4533</v>
      </c>
    </row>
    <row r="3" spans="2:5" x14ac:dyDescent="0.2">
      <c r="B3" s="52" t="s">
        <v>234</v>
      </c>
      <c r="C3" s="52" t="s">
        <v>234</v>
      </c>
      <c r="D3" s="52" t="s">
        <v>114</v>
      </c>
      <c r="E3" s="52" t="s">
        <v>1012</v>
      </c>
    </row>
    <row r="4" spans="2:5" x14ac:dyDescent="0.2">
      <c r="B4" s="52" t="s">
        <v>275</v>
      </c>
      <c r="C4" s="52" t="s">
        <v>275</v>
      </c>
      <c r="D4" s="52" t="s">
        <v>274</v>
      </c>
      <c r="E4" s="52" t="s">
        <v>1775</v>
      </c>
    </row>
    <row r="5" spans="2:5" x14ac:dyDescent="0.2">
      <c r="B5" s="52" t="s">
        <v>284</v>
      </c>
      <c r="C5" s="52" t="s">
        <v>284</v>
      </c>
      <c r="D5" s="52" t="s">
        <v>274</v>
      </c>
      <c r="E5" s="52" t="s">
        <v>1775</v>
      </c>
    </row>
    <row r="6" spans="2:5" x14ac:dyDescent="0.2">
      <c r="B6" s="52" t="s">
        <v>291</v>
      </c>
      <c r="C6" s="52" t="s">
        <v>291</v>
      </c>
      <c r="D6" s="52" t="s">
        <v>274</v>
      </c>
      <c r="E6" s="52" t="s">
        <v>1775</v>
      </c>
    </row>
    <row r="7" spans="2:5" x14ac:dyDescent="0.2">
      <c r="B7" s="52" t="s">
        <v>298</v>
      </c>
      <c r="C7" s="52" t="s">
        <v>298</v>
      </c>
      <c r="D7" s="52" t="s">
        <v>297</v>
      </c>
      <c r="E7" s="52" t="s">
        <v>4534</v>
      </c>
    </row>
    <row r="8" spans="2:5" x14ac:dyDescent="0.2">
      <c r="B8" s="52" t="s">
        <v>306</v>
      </c>
      <c r="C8" s="52" t="s">
        <v>306</v>
      </c>
      <c r="D8" s="52" t="s">
        <v>305</v>
      </c>
      <c r="E8" s="52" t="s">
        <v>4535</v>
      </c>
    </row>
    <row r="9" spans="2:5" x14ac:dyDescent="0.2">
      <c r="B9" s="52" t="s">
        <v>312</v>
      </c>
      <c r="C9" s="52" t="s">
        <v>312</v>
      </c>
      <c r="D9" s="52" t="s">
        <v>311</v>
      </c>
      <c r="E9" s="52" t="s">
        <v>4536</v>
      </c>
    </row>
    <row r="10" spans="2:5" x14ac:dyDescent="0.2">
      <c r="B10" s="52" t="s">
        <v>318</v>
      </c>
      <c r="C10" s="52" t="s">
        <v>318</v>
      </c>
      <c r="D10" s="52" t="s">
        <v>317</v>
      </c>
      <c r="E10" s="52" t="s">
        <v>4537</v>
      </c>
    </row>
    <row r="11" spans="2:5" x14ac:dyDescent="0.2">
      <c r="B11" s="52" t="s">
        <v>324</v>
      </c>
      <c r="C11" s="52" t="s">
        <v>324</v>
      </c>
      <c r="D11" s="52" t="s">
        <v>323</v>
      </c>
      <c r="E11" s="52" t="s">
        <v>4538</v>
      </c>
    </row>
    <row r="12" spans="2:5" x14ac:dyDescent="0.2">
      <c r="B12" s="52" t="s">
        <v>330</v>
      </c>
      <c r="C12" s="52" t="s">
        <v>330</v>
      </c>
      <c r="D12" s="52" t="s">
        <v>329</v>
      </c>
      <c r="E12" s="52" t="s">
        <v>4539</v>
      </c>
    </row>
    <row r="13" spans="2:5" x14ac:dyDescent="0.2">
      <c r="B13" s="52" t="s">
        <v>336</v>
      </c>
      <c r="C13" s="52" t="s">
        <v>336</v>
      </c>
      <c r="D13" s="52" t="s">
        <v>335</v>
      </c>
      <c r="E13" s="52" t="s">
        <v>4540</v>
      </c>
    </row>
    <row r="14" spans="2:5" x14ac:dyDescent="0.2">
      <c r="B14" s="52" t="s">
        <v>341</v>
      </c>
      <c r="C14" s="52" t="s">
        <v>341</v>
      </c>
      <c r="D14" s="52" t="s">
        <v>340</v>
      </c>
      <c r="E14" s="52" t="s">
        <v>4541</v>
      </c>
    </row>
    <row r="15" spans="2:5" x14ac:dyDescent="0.2">
      <c r="B15" s="52" t="s">
        <v>347</v>
      </c>
      <c r="C15" s="52" t="s">
        <v>347</v>
      </c>
      <c r="D15" s="52" t="s">
        <v>346</v>
      </c>
      <c r="E15" s="52" t="s">
        <v>4542</v>
      </c>
    </row>
    <row r="16" spans="2:5" x14ac:dyDescent="0.2">
      <c r="B16" s="52" t="s">
        <v>350</v>
      </c>
      <c r="C16" s="52" t="s">
        <v>350</v>
      </c>
      <c r="D16" s="52" t="s">
        <v>349</v>
      </c>
      <c r="E16" s="52" t="s">
        <v>4543</v>
      </c>
    </row>
    <row r="17" spans="2:5" x14ac:dyDescent="0.2">
      <c r="B17" s="52" t="s">
        <v>350</v>
      </c>
      <c r="C17" s="52" t="s">
        <v>350</v>
      </c>
      <c r="D17" s="52" t="s">
        <v>353</v>
      </c>
      <c r="E17" s="52" t="s">
        <v>4544</v>
      </c>
    </row>
    <row r="18" spans="2:5" x14ac:dyDescent="0.2">
      <c r="B18" s="52" t="s">
        <v>356</v>
      </c>
      <c r="C18" s="52" t="s">
        <v>356</v>
      </c>
      <c r="D18" s="52" t="s">
        <v>105</v>
      </c>
      <c r="E18" s="52" t="s">
        <v>4545</v>
      </c>
    </row>
    <row r="19" spans="2:5" x14ac:dyDescent="0.2">
      <c r="B19" s="52" t="s">
        <v>360</v>
      </c>
      <c r="C19" s="52" t="s">
        <v>360</v>
      </c>
      <c r="D19" s="52" t="s">
        <v>359</v>
      </c>
      <c r="E19" s="52" t="s">
        <v>4546</v>
      </c>
    </row>
    <row r="20" spans="2:5" x14ac:dyDescent="0.2">
      <c r="B20" s="52" t="s">
        <v>364</v>
      </c>
      <c r="C20" s="52" t="s">
        <v>364</v>
      </c>
      <c r="D20" s="52" t="s">
        <v>363</v>
      </c>
      <c r="E20" s="52" t="s">
        <v>4547</v>
      </c>
    </row>
    <row r="21" spans="2:5" x14ac:dyDescent="0.2">
      <c r="B21" s="52" t="s">
        <v>368</v>
      </c>
      <c r="C21" s="52" t="s">
        <v>368</v>
      </c>
      <c r="D21" s="52" t="s">
        <v>367</v>
      </c>
      <c r="E21" s="52" t="s">
        <v>4548</v>
      </c>
    </row>
    <row r="22" spans="2:5" x14ac:dyDescent="0.2">
      <c r="B22" s="52" t="s">
        <v>372</v>
      </c>
      <c r="C22" s="52" t="s">
        <v>372</v>
      </c>
      <c r="D22" s="52" t="s">
        <v>371</v>
      </c>
      <c r="E22" s="52" t="s">
        <v>4549</v>
      </c>
    </row>
    <row r="23" spans="2:5" x14ac:dyDescent="0.2">
      <c r="B23" s="52" t="s">
        <v>376</v>
      </c>
      <c r="C23" s="52" t="s">
        <v>376</v>
      </c>
      <c r="D23" s="52" t="s">
        <v>375</v>
      </c>
      <c r="E23" s="52" t="s">
        <v>4550</v>
      </c>
    </row>
    <row r="24" spans="2:5" x14ac:dyDescent="0.2">
      <c r="B24" s="52" t="s">
        <v>380</v>
      </c>
      <c r="C24" s="52" t="s">
        <v>380</v>
      </c>
      <c r="D24" s="52" t="s">
        <v>379</v>
      </c>
      <c r="E24" s="52" t="s">
        <v>4551</v>
      </c>
    </row>
    <row r="25" spans="2:5" x14ac:dyDescent="0.2">
      <c r="B25" s="52" t="s">
        <v>384</v>
      </c>
      <c r="C25" s="52" t="s">
        <v>384</v>
      </c>
      <c r="D25" s="52" t="s">
        <v>383</v>
      </c>
      <c r="E25" s="52" t="s">
        <v>4552</v>
      </c>
    </row>
    <row r="26" spans="2:5" x14ac:dyDescent="0.2">
      <c r="B26" s="52" t="s">
        <v>388</v>
      </c>
      <c r="C26" s="52" t="s">
        <v>388</v>
      </c>
      <c r="D26" s="52" t="s">
        <v>387</v>
      </c>
      <c r="E26" s="52" t="s">
        <v>4553</v>
      </c>
    </row>
    <row r="27" spans="2:5" x14ac:dyDescent="0.2">
      <c r="B27" s="52" t="s">
        <v>392</v>
      </c>
      <c r="C27" s="52" t="s">
        <v>392</v>
      </c>
      <c r="D27" s="52" t="s">
        <v>391</v>
      </c>
      <c r="E27" s="52" t="s">
        <v>4554</v>
      </c>
    </row>
    <row r="28" spans="2:5" x14ac:dyDescent="0.2">
      <c r="B28" s="52" t="s">
        <v>392</v>
      </c>
      <c r="C28" s="52" t="s">
        <v>392</v>
      </c>
      <c r="D28" s="52" t="s">
        <v>395</v>
      </c>
      <c r="E28" s="52" t="s">
        <v>4555</v>
      </c>
    </row>
    <row r="29" spans="2:5" x14ac:dyDescent="0.2">
      <c r="B29" s="52" t="s">
        <v>399</v>
      </c>
      <c r="C29" s="52" t="s">
        <v>399</v>
      </c>
      <c r="D29" s="52" t="s">
        <v>398</v>
      </c>
      <c r="E29" s="52" t="s">
        <v>4556</v>
      </c>
    </row>
    <row r="30" spans="2:5" x14ac:dyDescent="0.2">
      <c r="B30" s="52" t="s">
        <v>403</v>
      </c>
      <c r="C30" s="52" t="s">
        <v>403</v>
      </c>
      <c r="D30" s="52" t="s">
        <v>402</v>
      </c>
      <c r="E30" s="52" t="s">
        <v>4557</v>
      </c>
    </row>
    <row r="31" spans="2:5" x14ac:dyDescent="0.2">
      <c r="B31" s="52" t="s">
        <v>407</v>
      </c>
      <c r="C31" s="52" t="s">
        <v>407</v>
      </c>
      <c r="D31" s="52" t="s">
        <v>406</v>
      </c>
      <c r="E31" s="52" t="s">
        <v>4558</v>
      </c>
    </row>
    <row r="32" spans="2:5" x14ac:dyDescent="0.2">
      <c r="B32" s="52" t="s">
        <v>411</v>
      </c>
      <c r="C32" s="52" t="s">
        <v>411</v>
      </c>
      <c r="D32" s="52" t="s">
        <v>410</v>
      </c>
      <c r="E32" s="52" t="s">
        <v>4559</v>
      </c>
    </row>
    <row r="33" spans="2:5" x14ac:dyDescent="0.2">
      <c r="B33" s="52" t="s">
        <v>414</v>
      </c>
      <c r="C33" s="52" t="s">
        <v>414</v>
      </c>
      <c r="D33" s="52" t="s">
        <v>413</v>
      </c>
      <c r="E33" s="52" t="s">
        <v>4560</v>
      </c>
    </row>
    <row r="34" spans="2:5" x14ac:dyDescent="0.2">
      <c r="B34" s="52" t="s">
        <v>417</v>
      </c>
      <c r="C34" s="52" t="s">
        <v>417</v>
      </c>
      <c r="D34" s="52" t="s">
        <v>416</v>
      </c>
      <c r="E34" s="52" t="s">
        <v>4561</v>
      </c>
    </row>
    <row r="35" spans="2:5" x14ac:dyDescent="0.2">
      <c r="B35" s="52" t="s">
        <v>420</v>
      </c>
      <c r="C35" s="52" t="s">
        <v>420</v>
      </c>
      <c r="D35" s="52" t="s">
        <v>419</v>
      </c>
      <c r="E35" s="52" t="s">
        <v>4562</v>
      </c>
    </row>
    <row r="36" spans="2:5" x14ac:dyDescent="0.2">
      <c r="B36" s="52" t="s">
        <v>424</v>
      </c>
      <c r="C36" s="52" t="s">
        <v>424</v>
      </c>
      <c r="D36" s="52" t="s">
        <v>423</v>
      </c>
      <c r="E36" s="52" t="s">
        <v>4563</v>
      </c>
    </row>
    <row r="37" spans="2:5" x14ac:dyDescent="0.2">
      <c r="B37" s="52" t="s">
        <v>427</v>
      </c>
      <c r="C37" s="52" t="s">
        <v>427</v>
      </c>
      <c r="D37" s="52" t="s">
        <v>426</v>
      </c>
      <c r="E37" s="52" t="s">
        <v>4564</v>
      </c>
    </row>
    <row r="38" spans="2:5" x14ac:dyDescent="0.2">
      <c r="B38" s="52" t="s">
        <v>430</v>
      </c>
      <c r="C38" s="52" t="s">
        <v>430</v>
      </c>
      <c r="D38" s="52" t="s">
        <v>429</v>
      </c>
      <c r="E38" s="52" t="s">
        <v>4565</v>
      </c>
    </row>
    <row r="39" spans="2:5" x14ac:dyDescent="0.2">
      <c r="B39" s="52" t="s">
        <v>434</v>
      </c>
      <c r="C39" s="52" t="s">
        <v>434</v>
      </c>
      <c r="D39" s="52" t="s">
        <v>433</v>
      </c>
      <c r="E39" s="52" t="s">
        <v>4566</v>
      </c>
    </row>
    <row r="40" spans="2:5" x14ac:dyDescent="0.2">
      <c r="B40" s="52" t="s">
        <v>438</v>
      </c>
      <c r="C40" s="52" t="s">
        <v>438</v>
      </c>
      <c r="D40" s="52" t="s">
        <v>437</v>
      </c>
      <c r="E40" s="52" t="s">
        <v>4567</v>
      </c>
    </row>
    <row r="41" spans="2:5" x14ac:dyDescent="0.2">
      <c r="B41" s="52" t="s">
        <v>442</v>
      </c>
      <c r="C41" s="52" t="s">
        <v>442</v>
      </c>
      <c r="D41" s="52" t="s">
        <v>441</v>
      </c>
      <c r="E41" s="52" t="s">
        <v>4568</v>
      </c>
    </row>
    <row r="42" spans="2:5" x14ac:dyDescent="0.2">
      <c r="B42" s="52" t="s">
        <v>445</v>
      </c>
      <c r="C42" s="52" t="s">
        <v>445</v>
      </c>
      <c r="D42" s="52" t="s">
        <v>444</v>
      </c>
      <c r="E42" s="52" t="s">
        <v>4569</v>
      </c>
    </row>
    <row r="43" spans="2:5" x14ac:dyDescent="0.2">
      <c r="B43" s="52" t="s">
        <v>449</v>
      </c>
      <c r="C43" s="52" t="s">
        <v>449</v>
      </c>
      <c r="D43" s="52" t="s">
        <v>448</v>
      </c>
      <c r="E43" s="52" t="s">
        <v>4570</v>
      </c>
    </row>
    <row r="44" spans="2:5" x14ac:dyDescent="0.2">
      <c r="B44" s="52" t="s">
        <v>232</v>
      </c>
      <c r="C44" s="52" t="s">
        <v>232</v>
      </c>
      <c r="D44" s="52" t="s">
        <v>452</v>
      </c>
      <c r="E44" s="52" t="s">
        <v>4571</v>
      </c>
    </row>
    <row r="45" spans="2:5" x14ac:dyDescent="0.2">
      <c r="B45" s="52" t="s">
        <v>456</v>
      </c>
      <c r="C45" s="52" t="s">
        <v>456</v>
      </c>
      <c r="D45" s="52" t="s">
        <v>455</v>
      </c>
      <c r="E45" s="52" t="s">
        <v>4572</v>
      </c>
    </row>
    <row r="46" spans="2:5" x14ac:dyDescent="0.2">
      <c r="B46" s="52" t="s">
        <v>459</v>
      </c>
      <c r="C46" s="52" t="s">
        <v>459</v>
      </c>
      <c r="D46" s="52" t="s">
        <v>458</v>
      </c>
      <c r="E46" s="52" t="s">
        <v>4573</v>
      </c>
    </row>
    <row r="47" spans="2:5" x14ac:dyDescent="0.2">
      <c r="B47" s="52" t="s">
        <v>463</v>
      </c>
      <c r="C47" s="52" t="s">
        <v>463</v>
      </c>
      <c r="D47" s="52" t="s">
        <v>462</v>
      </c>
      <c r="E47" s="52" t="s">
        <v>4574</v>
      </c>
    </row>
    <row r="48" spans="2:5" x14ac:dyDescent="0.2">
      <c r="B48" s="52" t="s">
        <v>467</v>
      </c>
      <c r="C48" s="52" t="s">
        <v>467</v>
      </c>
      <c r="D48" s="52" t="s">
        <v>466</v>
      </c>
      <c r="E48" s="52" t="s">
        <v>4575</v>
      </c>
    </row>
    <row r="49" spans="2:5" x14ac:dyDescent="0.2">
      <c r="B49" s="52" t="s">
        <v>471</v>
      </c>
      <c r="C49" s="52" t="s">
        <v>471</v>
      </c>
      <c r="D49" s="52" t="s">
        <v>470</v>
      </c>
      <c r="E49" s="52" t="s">
        <v>4576</v>
      </c>
    </row>
    <row r="50" spans="2:5" x14ac:dyDescent="0.2">
      <c r="B50" s="52" t="s">
        <v>475</v>
      </c>
      <c r="C50" s="52" t="s">
        <v>475</v>
      </c>
      <c r="D50" s="52" t="s">
        <v>474</v>
      </c>
      <c r="E50" s="52" t="s">
        <v>4577</v>
      </c>
    </row>
    <row r="51" spans="2:5" x14ac:dyDescent="0.2">
      <c r="B51" s="52" t="s">
        <v>479</v>
      </c>
      <c r="C51" s="52" t="s">
        <v>479</v>
      </c>
      <c r="D51" s="52" t="s">
        <v>478</v>
      </c>
      <c r="E51" s="52" t="s">
        <v>4578</v>
      </c>
    </row>
    <row r="52" spans="2:5" x14ac:dyDescent="0.2">
      <c r="B52" s="52" t="s">
        <v>483</v>
      </c>
      <c r="C52" s="52" t="s">
        <v>483</v>
      </c>
      <c r="D52" s="52" t="s">
        <v>482</v>
      </c>
      <c r="E52" s="52" t="s">
        <v>4579</v>
      </c>
    </row>
    <row r="53" spans="2:5" x14ac:dyDescent="0.2">
      <c r="B53" s="52" t="s">
        <v>487</v>
      </c>
      <c r="C53" s="52" t="s">
        <v>487</v>
      </c>
      <c r="D53" s="52" t="s">
        <v>486</v>
      </c>
      <c r="E53" s="52" t="s">
        <v>4580</v>
      </c>
    </row>
    <row r="54" spans="2:5" x14ac:dyDescent="0.2">
      <c r="B54" s="52" t="s">
        <v>491</v>
      </c>
      <c r="C54" s="52" t="s">
        <v>491</v>
      </c>
      <c r="D54" s="52" t="s">
        <v>490</v>
      </c>
      <c r="E54" s="52" t="s">
        <v>4581</v>
      </c>
    </row>
    <row r="55" spans="2:5" x14ac:dyDescent="0.2">
      <c r="B55" s="52" t="s">
        <v>495</v>
      </c>
      <c r="C55" s="52" t="s">
        <v>495</v>
      </c>
      <c r="D55" s="52" t="s">
        <v>494</v>
      </c>
      <c r="E55" s="52" t="s">
        <v>4582</v>
      </c>
    </row>
    <row r="56" spans="2:5" x14ac:dyDescent="0.2">
      <c r="B56" s="52" t="s">
        <v>499</v>
      </c>
      <c r="C56" s="52" t="s">
        <v>499</v>
      </c>
      <c r="D56" s="52" t="s">
        <v>498</v>
      </c>
      <c r="E56" s="52" t="s">
        <v>4583</v>
      </c>
    </row>
    <row r="57" spans="2:5" x14ac:dyDescent="0.2">
      <c r="B57" s="52" t="s">
        <v>503</v>
      </c>
      <c r="C57" s="52" t="s">
        <v>503</v>
      </c>
      <c r="D57" s="52" t="s">
        <v>502</v>
      </c>
      <c r="E57" s="52" t="s">
        <v>4584</v>
      </c>
    </row>
    <row r="58" spans="2:5" x14ac:dyDescent="0.2">
      <c r="B58" s="52" t="s">
        <v>506</v>
      </c>
      <c r="C58" s="52" t="s">
        <v>506</v>
      </c>
      <c r="D58" s="52" t="s">
        <v>274</v>
      </c>
      <c r="E58" s="52" t="s">
        <v>1775</v>
      </c>
    </row>
    <row r="59" spans="2:5" x14ac:dyDescent="0.2">
      <c r="B59" s="52" t="s">
        <v>509</v>
      </c>
      <c r="C59" s="52" t="s">
        <v>509</v>
      </c>
      <c r="D59" s="52" t="s">
        <v>274</v>
      </c>
      <c r="E59" s="52" t="s">
        <v>1775</v>
      </c>
    </row>
    <row r="60" spans="2:5" x14ac:dyDescent="0.2">
      <c r="B60" s="52" t="s">
        <v>513</v>
      </c>
      <c r="C60" s="52" t="s">
        <v>513</v>
      </c>
      <c r="D60" s="52" t="s">
        <v>512</v>
      </c>
      <c r="E60" s="52" t="s">
        <v>4585</v>
      </c>
    </row>
    <row r="61" spans="2:5" x14ac:dyDescent="0.2">
      <c r="B61" s="52" t="s">
        <v>517</v>
      </c>
      <c r="C61" s="52" t="s">
        <v>517</v>
      </c>
      <c r="D61" s="52" t="s">
        <v>516</v>
      </c>
      <c r="E61" s="52" t="s">
        <v>4586</v>
      </c>
    </row>
    <row r="62" spans="2:5" x14ac:dyDescent="0.2">
      <c r="B62" s="52" t="s">
        <v>521</v>
      </c>
      <c r="C62" s="52" t="s">
        <v>521</v>
      </c>
      <c r="D62" s="52" t="s">
        <v>520</v>
      </c>
      <c r="E62" s="52" t="s">
        <v>4587</v>
      </c>
    </row>
    <row r="63" spans="2:5" x14ac:dyDescent="0.2">
      <c r="B63" s="52" t="s">
        <v>525</v>
      </c>
      <c r="C63" s="52" t="s">
        <v>525</v>
      </c>
      <c r="D63" s="52" t="s">
        <v>524</v>
      </c>
      <c r="E63" s="52" t="s">
        <v>4588</v>
      </c>
    </row>
    <row r="64" spans="2:5" x14ac:dyDescent="0.2">
      <c r="B64" s="52" t="s">
        <v>528</v>
      </c>
      <c r="C64" s="52" t="s">
        <v>528</v>
      </c>
      <c r="D64" s="52" t="s">
        <v>527</v>
      </c>
      <c r="E64" s="52" t="s">
        <v>4589</v>
      </c>
    </row>
    <row r="65" spans="2:5" x14ac:dyDescent="0.2">
      <c r="B65" s="52" t="s">
        <v>530</v>
      </c>
      <c r="C65" s="52" t="s">
        <v>530</v>
      </c>
      <c r="D65" s="52" t="s">
        <v>529</v>
      </c>
      <c r="E65" s="52" t="s">
        <v>4590</v>
      </c>
    </row>
    <row r="66" spans="2:5" x14ac:dyDescent="0.2">
      <c r="B66" s="52" t="s">
        <v>532</v>
      </c>
      <c r="C66" s="52" t="s">
        <v>532</v>
      </c>
      <c r="D66" s="52" t="s">
        <v>531</v>
      </c>
      <c r="E66" s="52" t="s">
        <v>4591</v>
      </c>
    </row>
    <row r="67" spans="2:5" x14ac:dyDescent="0.2">
      <c r="B67" s="52" t="s">
        <v>534</v>
      </c>
      <c r="C67" s="52" t="s">
        <v>534</v>
      </c>
      <c r="D67" s="52" t="s">
        <v>533</v>
      </c>
      <c r="E67" s="52" t="s">
        <v>533</v>
      </c>
    </row>
    <row r="68" spans="2:5" x14ac:dyDescent="0.2">
      <c r="B68" s="52" t="s">
        <v>536</v>
      </c>
      <c r="C68" s="52" t="s">
        <v>536</v>
      </c>
      <c r="D68" s="52" t="s">
        <v>535</v>
      </c>
      <c r="E68" s="52" t="s">
        <v>4592</v>
      </c>
    </row>
    <row r="69" spans="2:5" x14ac:dyDescent="0.2">
      <c r="B69" s="52" t="s">
        <v>538</v>
      </c>
      <c r="C69" s="52" t="s">
        <v>538</v>
      </c>
      <c r="D69" s="52" t="s">
        <v>537</v>
      </c>
      <c r="E69" s="52" t="s">
        <v>4593</v>
      </c>
    </row>
    <row r="70" spans="2:5" x14ac:dyDescent="0.2">
      <c r="B70" s="52" t="s">
        <v>540</v>
      </c>
      <c r="C70" s="52" t="s">
        <v>540</v>
      </c>
      <c r="D70" s="52" t="s">
        <v>539</v>
      </c>
      <c r="E70" s="52" t="s">
        <v>4594</v>
      </c>
    </row>
    <row r="71" spans="2:5" x14ac:dyDescent="0.2">
      <c r="B71" s="52" t="s">
        <v>542</v>
      </c>
      <c r="C71" s="52" t="s">
        <v>542</v>
      </c>
      <c r="D71" s="52" t="s">
        <v>541</v>
      </c>
      <c r="E71" s="52" t="s">
        <v>4595</v>
      </c>
    </row>
    <row r="72" spans="2:5" x14ac:dyDescent="0.2">
      <c r="B72" s="52" t="s">
        <v>544</v>
      </c>
      <c r="C72" s="52" t="s">
        <v>544</v>
      </c>
      <c r="D72" s="52" t="s">
        <v>543</v>
      </c>
      <c r="E72" s="52" t="s">
        <v>4596</v>
      </c>
    </row>
    <row r="73" spans="2:5" x14ac:dyDescent="0.2">
      <c r="B73" s="52" t="s">
        <v>235</v>
      </c>
      <c r="C73" s="52" t="s">
        <v>235</v>
      </c>
      <c r="D73" s="52" t="s">
        <v>545</v>
      </c>
      <c r="E73" s="52" t="s">
        <v>4597</v>
      </c>
    </row>
    <row r="74" spans="2:5" x14ac:dyDescent="0.2">
      <c r="B74" s="52" t="s">
        <v>547</v>
      </c>
      <c r="C74" s="52" t="s">
        <v>547</v>
      </c>
      <c r="D74" s="52" t="s">
        <v>546</v>
      </c>
      <c r="E74" s="52" t="s">
        <v>4598</v>
      </c>
    </row>
    <row r="75" spans="2:5" x14ac:dyDescent="0.2">
      <c r="B75" s="52" t="s">
        <v>549</v>
      </c>
      <c r="C75" s="52" t="s">
        <v>549</v>
      </c>
      <c r="D75" s="52" t="s">
        <v>548</v>
      </c>
      <c r="E75" s="52" t="s">
        <v>4599</v>
      </c>
    </row>
    <row r="76" spans="2:5" x14ac:dyDescent="0.2">
      <c r="B76" s="52" t="s">
        <v>551</v>
      </c>
      <c r="C76" s="52" t="s">
        <v>551</v>
      </c>
      <c r="D76" s="52" t="s">
        <v>550</v>
      </c>
      <c r="E76" s="52" t="s">
        <v>4600</v>
      </c>
    </row>
    <row r="77" spans="2:5" x14ac:dyDescent="0.2">
      <c r="B77" s="52" t="s">
        <v>553</v>
      </c>
      <c r="C77" s="52" t="s">
        <v>553</v>
      </c>
      <c r="D77" s="52" t="s">
        <v>552</v>
      </c>
      <c r="E77" s="52" t="s">
        <v>4601</v>
      </c>
    </row>
    <row r="78" spans="2:5" x14ac:dyDescent="0.2">
      <c r="B78" s="52" t="s">
        <v>555</v>
      </c>
      <c r="C78" s="52" t="s">
        <v>555</v>
      </c>
      <c r="D78" s="52" t="s">
        <v>554</v>
      </c>
      <c r="E78" s="52" t="s">
        <v>4602</v>
      </c>
    </row>
    <row r="79" spans="2:5" x14ac:dyDescent="0.2">
      <c r="B79" s="52" t="s">
        <v>557</v>
      </c>
      <c r="C79" s="52" t="s">
        <v>557</v>
      </c>
      <c r="D79" s="52" t="s">
        <v>556</v>
      </c>
      <c r="E79" s="52" t="s">
        <v>4603</v>
      </c>
    </row>
    <row r="80" spans="2:5" x14ac:dyDescent="0.2">
      <c r="B80" s="52" t="s">
        <v>559</v>
      </c>
      <c r="C80" s="52" t="s">
        <v>559</v>
      </c>
      <c r="D80" s="52" t="s">
        <v>558</v>
      </c>
      <c r="E80" s="52" t="s">
        <v>4604</v>
      </c>
    </row>
    <row r="81" spans="2:5" x14ac:dyDescent="0.2">
      <c r="B81" s="52" t="s">
        <v>560</v>
      </c>
      <c r="C81" s="52" t="s">
        <v>560</v>
      </c>
      <c r="D81" s="52" t="s">
        <v>178</v>
      </c>
      <c r="E81" s="52" t="s">
        <v>4605</v>
      </c>
    </row>
    <row r="82" spans="2:5" x14ac:dyDescent="0.2">
      <c r="B82" s="52" t="s">
        <v>562</v>
      </c>
      <c r="C82" s="52" t="s">
        <v>562</v>
      </c>
      <c r="D82" s="52" t="s">
        <v>561</v>
      </c>
      <c r="E82" s="52" t="s">
        <v>4606</v>
      </c>
    </row>
    <row r="83" spans="2:5" x14ac:dyDescent="0.2">
      <c r="B83" s="52" t="s">
        <v>564</v>
      </c>
      <c r="C83" s="52" t="s">
        <v>564</v>
      </c>
      <c r="D83" s="52" t="s">
        <v>563</v>
      </c>
      <c r="E83" s="52" t="s">
        <v>4607</v>
      </c>
    </row>
    <row r="84" spans="2:5" x14ac:dyDescent="0.2">
      <c r="B84" s="52" t="s">
        <v>566</v>
      </c>
      <c r="C84" s="52" t="s">
        <v>566</v>
      </c>
      <c r="D84" s="52" t="s">
        <v>565</v>
      </c>
      <c r="E84" s="52" t="s">
        <v>4608</v>
      </c>
    </row>
    <row r="85" spans="2:5" x14ac:dyDescent="0.2">
      <c r="B85" s="52" t="s">
        <v>568</v>
      </c>
      <c r="C85" s="52" t="s">
        <v>568</v>
      </c>
      <c r="D85" s="52" t="s">
        <v>567</v>
      </c>
      <c r="E85" s="52" t="s">
        <v>4609</v>
      </c>
    </row>
    <row r="86" spans="2:5" x14ac:dyDescent="0.2">
      <c r="B86" s="52" t="s">
        <v>568</v>
      </c>
      <c r="C86" s="52" t="s">
        <v>568</v>
      </c>
      <c r="D86" s="52" t="s">
        <v>569</v>
      </c>
      <c r="E86" s="52" t="s">
        <v>4610</v>
      </c>
    </row>
    <row r="87" spans="2:5" x14ac:dyDescent="0.2">
      <c r="B87" s="52" t="s">
        <v>571</v>
      </c>
      <c r="C87" s="52" t="s">
        <v>571</v>
      </c>
      <c r="D87" s="52" t="s">
        <v>570</v>
      </c>
      <c r="E87" s="52" t="s">
        <v>4611</v>
      </c>
    </row>
    <row r="88" spans="2:5" x14ac:dyDescent="0.2">
      <c r="B88" s="52" t="s">
        <v>573</v>
      </c>
      <c r="C88" s="52" t="s">
        <v>573</v>
      </c>
      <c r="D88" s="52" t="s">
        <v>572</v>
      </c>
      <c r="E88" s="52" t="s">
        <v>4612</v>
      </c>
    </row>
    <row r="89" spans="2:5" x14ac:dyDescent="0.2">
      <c r="B89" s="52" t="s">
        <v>575</v>
      </c>
      <c r="C89" s="52" t="s">
        <v>575</v>
      </c>
      <c r="D89" s="52" t="s">
        <v>574</v>
      </c>
      <c r="E89" s="52" t="s">
        <v>4613</v>
      </c>
    </row>
    <row r="90" spans="2:5" x14ac:dyDescent="0.2">
      <c r="B90" s="52" t="s">
        <v>577</v>
      </c>
      <c r="C90" s="52" t="s">
        <v>577</v>
      </c>
      <c r="D90" s="52" t="s">
        <v>576</v>
      </c>
      <c r="E90" s="52" t="s">
        <v>4614</v>
      </c>
    </row>
    <row r="91" spans="2:5" x14ac:dyDescent="0.2">
      <c r="B91" s="52" t="s">
        <v>579</v>
      </c>
      <c r="C91" s="52" t="s">
        <v>579</v>
      </c>
      <c r="D91" s="52" t="s">
        <v>578</v>
      </c>
      <c r="E91" s="52" t="s">
        <v>4615</v>
      </c>
    </row>
    <row r="92" spans="2:5" x14ac:dyDescent="0.2">
      <c r="B92" s="52" t="s">
        <v>581</v>
      </c>
      <c r="C92" s="52" t="s">
        <v>581</v>
      </c>
      <c r="D92" s="52" t="s">
        <v>580</v>
      </c>
      <c r="E92" s="52" t="s">
        <v>4616</v>
      </c>
    </row>
    <row r="93" spans="2:5" x14ac:dyDescent="0.2">
      <c r="B93" s="52" t="s">
        <v>583</v>
      </c>
      <c r="C93" s="52" t="s">
        <v>583</v>
      </c>
      <c r="D93" s="52" t="s">
        <v>582</v>
      </c>
      <c r="E93" s="52" t="s">
        <v>4617</v>
      </c>
    </row>
    <row r="94" spans="2:5" x14ac:dyDescent="0.2">
      <c r="B94" s="52" t="s">
        <v>585</v>
      </c>
      <c r="C94" s="52" t="s">
        <v>585</v>
      </c>
      <c r="D94" s="52" t="s">
        <v>584</v>
      </c>
      <c r="E94" s="52" t="s">
        <v>4618</v>
      </c>
    </row>
    <row r="95" spans="2:5" x14ac:dyDescent="0.2">
      <c r="B95" s="52" t="s">
        <v>587</v>
      </c>
      <c r="C95" s="52" t="s">
        <v>587</v>
      </c>
      <c r="D95" s="52" t="s">
        <v>586</v>
      </c>
      <c r="E95" s="52" t="s">
        <v>586</v>
      </c>
    </row>
    <row r="96" spans="2:5" x14ac:dyDescent="0.2">
      <c r="B96" s="52" t="s">
        <v>589</v>
      </c>
      <c r="C96" s="52" t="s">
        <v>589</v>
      </c>
      <c r="D96" s="52" t="s">
        <v>588</v>
      </c>
      <c r="E96" s="52" t="s">
        <v>4619</v>
      </c>
    </row>
    <row r="97" spans="2:5" x14ac:dyDescent="0.2">
      <c r="B97" s="52" t="s">
        <v>591</v>
      </c>
      <c r="C97" s="52" t="s">
        <v>591</v>
      </c>
      <c r="D97" s="52" t="s">
        <v>590</v>
      </c>
      <c r="E97" s="52" t="s">
        <v>4620</v>
      </c>
    </row>
    <row r="98" spans="2:5" x14ac:dyDescent="0.2">
      <c r="B98" s="52" t="s">
        <v>591</v>
      </c>
      <c r="C98" s="52" t="s">
        <v>591</v>
      </c>
      <c r="D98" s="52" t="s">
        <v>592</v>
      </c>
      <c r="E98" s="52" t="s">
        <v>4621</v>
      </c>
    </row>
    <row r="99" spans="2:5" x14ac:dyDescent="0.2">
      <c r="B99" s="52" t="s">
        <v>594</v>
      </c>
      <c r="C99" s="52" t="s">
        <v>594</v>
      </c>
      <c r="D99" s="52" t="s">
        <v>593</v>
      </c>
      <c r="E99" s="52" t="s">
        <v>4622</v>
      </c>
    </row>
    <row r="100" spans="2:5" x14ac:dyDescent="0.2">
      <c r="B100" s="52" t="s">
        <v>596</v>
      </c>
      <c r="C100" s="52" t="s">
        <v>596</v>
      </c>
      <c r="D100" s="52" t="s">
        <v>595</v>
      </c>
      <c r="E100" s="52" t="s">
        <v>4623</v>
      </c>
    </row>
    <row r="101" spans="2:5" x14ac:dyDescent="0.2">
      <c r="B101" s="52" t="s">
        <v>598</v>
      </c>
      <c r="C101" s="52" t="s">
        <v>598</v>
      </c>
      <c r="D101" s="52" t="s">
        <v>597</v>
      </c>
      <c r="E101" s="52" t="s">
        <v>4624</v>
      </c>
    </row>
    <row r="102" spans="2:5" x14ac:dyDescent="0.2">
      <c r="B102" s="52" t="s">
        <v>600</v>
      </c>
      <c r="C102" s="52" t="s">
        <v>600</v>
      </c>
      <c r="D102" s="52" t="s">
        <v>599</v>
      </c>
      <c r="E102" s="52" t="s">
        <v>4625</v>
      </c>
    </row>
    <row r="103" spans="2:5" x14ac:dyDescent="0.2">
      <c r="B103" s="52" t="s">
        <v>602</v>
      </c>
      <c r="C103" s="52" t="s">
        <v>602</v>
      </c>
      <c r="D103" s="52" t="s">
        <v>601</v>
      </c>
      <c r="E103" s="52" t="s">
        <v>4626</v>
      </c>
    </row>
    <row r="104" spans="2:5" x14ac:dyDescent="0.2">
      <c r="B104" s="52" t="s">
        <v>604</v>
      </c>
      <c r="C104" s="52" t="s">
        <v>604</v>
      </c>
      <c r="D104" s="52" t="s">
        <v>603</v>
      </c>
      <c r="E104" s="52" t="s">
        <v>4627</v>
      </c>
    </row>
    <row r="105" spans="2:5" x14ac:dyDescent="0.2">
      <c r="B105" s="52" t="s">
        <v>606</v>
      </c>
      <c r="C105" s="52" t="s">
        <v>606</v>
      </c>
      <c r="D105" s="52" t="s">
        <v>605</v>
      </c>
      <c r="E105" s="52" t="s">
        <v>4628</v>
      </c>
    </row>
    <row r="106" spans="2:5" x14ac:dyDescent="0.2">
      <c r="B106" s="52" t="s">
        <v>608</v>
      </c>
      <c r="C106" s="52" t="s">
        <v>608</v>
      </c>
      <c r="D106" s="52" t="s">
        <v>607</v>
      </c>
      <c r="E106" s="52" t="s">
        <v>4629</v>
      </c>
    </row>
    <row r="107" spans="2:5" x14ac:dyDescent="0.2">
      <c r="B107" s="52" t="s">
        <v>610</v>
      </c>
      <c r="C107" s="52" t="s">
        <v>610</v>
      </c>
      <c r="D107" s="52" t="s">
        <v>609</v>
      </c>
      <c r="E107" s="52" t="s">
        <v>4630</v>
      </c>
    </row>
    <row r="108" spans="2:5" x14ac:dyDescent="0.2">
      <c r="B108" s="52" t="s">
        <v>612</v>
      </c>
      <c r="C108" s="52" t="s">
        <v>612</v>
      </c>
      <c r="D108" s="52" t="s">
        <v>611</v>
      </c>
      <c r="E108" s="52" t="s">
        <v>4631</v>
      </c>
    </row>
    <row r="109" spans="2:5" x14ac:dyDescent="0.2">
      <c r="B109" s="52" t="s">
        <v>614</v>
      </c>
      <c r="C109" s="52" t="s">
        <v>614</v>
      </c>
      <c r="D109" s="52" t="s">
        <v>613</v>
      </c>
      <c r="E109" s="52" t="s">
        <v>4632</v>
      </c>
    </row>
    <row r="110" spans="2:5" x14ac:dyDescent="0.2">
      <c r="B110" s="52" t="s">
        <v>616</v>
      </c>
      <c r="C110" s="52" t="s">
        <v>616</v>
      </c>
      <c r="D110" s="52" t="s">
        <v>615</v>
      </c>
      <c r="E110" s="52" t="s">
        <v>4633</v>
      </c>
    </row>
    <row r="111" spans="2:5" x14ac:dyDescent="0.2">
      <c r="B111" s="52" t="s">
        <v>618</v>
      </c>
      <c r="C111" s="52" t="s">
        <v>618</v>
      </c>
      <c r="D111" s="52" t="s">
        <v>617</v>
      </c>
      <c r="E111" s="52" t="s">
        <v>4634</v>
      </c>
    </row>
    <row r="112" spans="2:5" x14ac:dyDescent="0.2">
      <c r="B112" s="52" t="s">
        <v>620</v>
      </c>
      <c r="C112" s="52" t="s">
        <v>620</v>
      </c>
      <c r="D112" s="52" t="s">
        <v>619</v>
      </c>
      <c r="E112" s="52" t="s">
        <v>4635</v>
      </c>
    </row>
    <row r="113" spans="2:5" x14ac:dyDescent="0.2">
      <c r="B113" s="52" t="s">
        <v>622</v>
      </c>
      <c r="C113" s="52" t="s">
        <v>622</v>
      </c>
      <c r="D113" s="52" t="s">
        <v>621</v>
      </c>
      <c r="E113" s="52" t="s">
        <v>4636</v>
      </c>
    </row>
    <row r="114" spans="2:5" x14ac:dyDescent="0.2">
      <c r="B114" s="52" t="s">
        <v>624</v>
      </c>
      <c r="C114" s="52" t="s">
        <v>624</v>
      </c>
      <c r="D114" s="52" t="s">
        <v>623</v>
      </c>
      <c r="E114" s="52" t="s">
        <v>4637</v>
      </c>
    </row>
    <row r="115" spans="2:5" x14ac:dyDescent="0.2">
      <c r="B115" s="52" t="s">
        <v>626</v>
      </c>
      <c r="C115" s="52" t="s">
        <v>626</v>
      </c>
      <c r="D115" s="52" t="s">
        <v>625</v>
      </c>
      <c r="E115" s="52" t="s">
        <v>4638</v>
      </c>
    </row>
    <row r="116" spans="2:5" x14ac:dyDescent="0.2">
      <c r="B116" s="52" t="s">
        <v>628</v>
      </c>
      <c r="C116" s="52" t="s">
        <v>628</v>
      </c>
      <c r="D116" s="52" t="s">
        <v>627</v>
      </c>
      <c r="E116" s="52" t="s">
        <v>4639</v>
      </c>
    </row>
    <row r="117" spans="2:5" x14ac:dyDescent="0.2">
      <c r="B117" s="52" t="s">
        <v>630</v>
      </c>
      <c r="C117" s="52" t="s">
        <v>630</v>
      </c>
      <c r="D117" s="52" t="s">
        <v>629</v>
      </c>
      <c r="E117" s="52" t="s">
        <v>4640</v>
      </c>
    </row>
    <row r="118" spans="2:5" x14ac:dyDescent="0.2">
      <c r="B118" s="52" t="s">
        <v>632</v>
      </c>
      <c r="C118" s="52" t="s">
        <v>632</v>
      </c>
      <c r="D118" s="52" t="s">
        <v>631</v>
      </c>
      <c r="E118" s="52" t="s">
        <v>4641</v>
      </c>
    </row>
    <row r="119" spans="2:5" x14ac:dyDescent="0.2">
      <c r="B119" s="52" t="s">
        <v>634</v>
      </c>
      <c r="C119" s="52" t="s">
        <v>634</v>
      </c>
      <c r="D119" s="52" t="s">
        <v>633</v>
      </c>
      <c r="E119" s="52" t="s">
        <v>4642</v>
      </c>
    </row>
    <row r="120" spans="2:5" x14ac:dyDescent="0.2">
      <c r="B120" s="52" t="s">
        <v>636</v>
      </c>
      <c r="C120" s="52" t="s">
        <v>636</v>
      </c>
      <c r="D120" s="52" t="s">
        <v>635</v>
      </c>
      <c r="E120" s="52" t="s">
        <v>4643</v>
      </c>
    </row>
    <row r="121" spans="2:5" x14ac:dyDescent="0.2">
      <c r="B121" s="52" t="s">
        <v>638</v>
      </c>
      <c r="C121" s="52" t="s">
        <v>638</v>
      </c>
      <c r="D121" s="52" t="s">
        <v>637</v>
      </c>
      <c r="E121" s="52" t="s">
        <v>4644</v>
      </c>
    </row>
    <row r="122" spans="2:5" x14ac:dyDescent="0.2">
      <c r="B122" s="52" t="s">
        <v>640</v>
      </c>
      <c r="C122" s="52" t="s">
        <v>640</v>
      </c>
      <c r="D122" s="52" t="s">
        <v>639</v>
      </c>
      <c r="E122" s="52" t="s">
        <v>4645</v>
      </c>
    </row>
    <row r="123" spans="2:5" x14ac:dyDescent="0.2">
      <c r="B123" s="52" t="s">
        <v>642</v>
      </c>
      <c r="C123" s="52" t="s">
        <v>642</v>
      </c>
      <c r="D123" s="52" t="s">
        <v>641</v>
      </c>
      <c r="E123" s="52" t="s">
        <v>4646</v>
      </c>
    </row>
    <row r="124" spans="2:5" x14ac:dyDescent="0.2">
      <c r="B124" s="52" t="s">
        <v>644</v>
      </c>
      <c r="C124" s="52" t="s">
        <v>644</v>
      </c>
      <c r="D124" s="52" t="s">
        <v>643</v>
      </c>
      <c r="E124" s="52" t="s">
        <v>4647</v>
      </c>
    </row>
    <row r="125" spans="2:5" x14ac:dyDescent="0.2">
      <c r="B125" s="52" t="s">
        <v>646</v>
      </c>
      <c r="C125" s="52" t="s">
        <v>646</v>
      </c>
      <c r="D125" s="52" t="s">
        <v>645</v>
      </c>
      <c r="E125" s="52" t="s">
        <v>4648</v>
      </c>
    </row>
    <row r="126" spans="2:5" x14ac:dyDescent="0.2">
      <c r="B126" s="52" t="s">
        <v>648</v>
      </c>
      <c r="C126" s="52" t="s">
        <v>648</v>
      </c>
      <c r="D126" s="52" t="s">
        <v>647</v>
      </c>
      <c r="E126" s="52" t="s">
        <v>4649</v>
      </c>
    </row>
    <row r="127" spans="2:5" x14ac:dyDescent="0.2">
      <c r="B127" s="52" t="s">
        <v>650</v>
      </c>
      <c r="C127" s="52" t="s">
        <v>650</v>
      </c>
      <c r="D127" s="52" t="s">
        <v>649</v>
      </c>
      <c r="E127" s="52" t="s">
        <v>4650</v>
      </c>
    </row>
    <row r="128" spans="2:5" x14ac:dyDescent="0.2">
      <c r="B128" s="52" t="s">
        <v>652</v>
      </c>
      <c r="C128" s="52" t="s">
        <v>652</v>
      </c>
      <c r="D128" s="52" t="s">
        <v>651</v>
      </c>
      <c r="E128" s="52" t="s">
        <v>4651</v>
      </c>
    </row>
    <row r="129" spans="2:5" x14ac:dyDescent="0.2">
      <c r="B129" s="52" t="s">
        <v>654</v>
      </c>
      <c r="C129" s="52" t="s">
        <v>654</v>
      </c>
      <c r="D129" s="52" t="s">
        <v>653</v>
      </c>
      <c r="E129" s="52" t="s">
        <v>4652</v>
      </c>
    </row>
    <row r="130" spans="2:5" x14ac:dyDescent="0.2">
      <c r="B130" s="52" t="s">
        <v>656</v>
      </c>
      <c r="C130" s="52" t="s">
        <v>656</v>
      </c>
      <c r="D130" s="52" t="s">
        <v>655</v>
      </c>
      <c r="E130" s="52" t="s">
        <v>4653</v>
      </c>
    </row>
    <row r="131" spans="2:5" x14ac:dyDescent="0.2">
      <c r="B131" s="52" t="s">
        <v>658</v>
      </c>
      <c r="C131" s="52" t="s">
        <v>658</v>
      </c>
      <c r="D131" s="52" t="s">
        <v>657</v>
      </c>
      <c r="E131" s="52" t="s">
        <v>4654</v>
      </c>
    </row>
    <row r="132" spans="2:5" x14ac:dyDescent="0.2">
      <c r="B132" s="52" t="s">
        <v>660</v>
      </c>
      <c r="C132" s="52" t="s">
        <v>660</v>
      </c>
      <c r="D132" s="52" t="s">
        <v>659</v>
      </c>
      <c r="E132" s="52" t="s">
        <v>4655</v>
      </c>
    </row>
    <row r="133" spans="2:5" x14ac:dyDescent="0.2">
      <c r="B133" s="52" t="s">
        <v>662</v>
      </c>
      <c r="C133" s="52" t="s">
        <v>662</v>
      </c>
      <c r="D133" s="52" t="s">
        <v>661</v>
      </c>
      <c r="E133" s="52" t="s">
        <v>4656</v>
      </c>
    </row>
    <row r="134" spans="2:5" x14ac:dyDescent="0.2">
      <c r="B134" s="52" t="s">
        <v>664</v>
      </c>
      <c r="C134" s="52" t="s">
        <v>664</v>
      </c>
      <c r="D134" s="52" t="s">
        <v>663</v>
      </c>
      <c r="E134" s="52" t="s">
        <v>4657</v>
      </c>
    </row>
    <row r="135" spans="2:5" x14ac:dyDescent="0.2">
      <c r="B135" s="52" t="s">
        <v>666</v>
      </c>
      <c r="C135" s="52" t="s">
        <v>666</v>
      </c>
      <c r="D135" s="52" t="s">
        <v>665</v>
      </c>
      <c r="E135" s="52" t="s">
        <v>4658</v>
      </c>
    </row>
    <row r="136" spans="2:5" x14ac:dyDescent="0.2">
      <c r="B136" s="52" t="s">
        <v>668</v>
      </c>
      <c r="C136" s="52" t="s">
        <v>668</v>
      </c>
      <c r="D136" s="52" t="s">
        <v>667</v>
      </c>
      <c r="E136" s="52" t="s">
        <v>4659</v>
      </c>
    </row>
    <row r="137" spans="2:5" x14ac:dyDescent="0.2">
      <c r="B137" s="52" t="s">
        <v>670</v>
      </c>
      <c r="C137" s="52" t="s">
        <v>670</v>
      </c>
      <c r="D137" s="52" t="s">
        <v>669</v>
      </c>
      <c r="E137" s="52" t="s">
        <v>4660</v>
      </c>
    </row>
    <row r="138" spans="2:5" x14ac:dyDescent="0.2">
      <c r="B138" s="52" t="s">
        <v>672</v>
      </c>
      <c r="C138" s="52" t="s">
        <v>672</v>
      </c>
      <c r="D138" s="52" t="s">
        <v>671</v>
      </c>
      <c r="E138" s="52" t="s">
        <v>4661</v>
      </c>
    </row>
    <row r="139" spans="2:5" x14ac:dyDescent="0.2">
      <c r="B139" s="52" t="s">
        <v>674</v>
      </c>
      <c r="C139" s="52" t="s">
        <v>674</v>
      </c>
      <c r="D139" s="52" t="s">
        <v>673</v>
      </c>
      <c r="E139" s="52" t="s">
        <v>4662</v>
      </c>
    </row>
    <row r="140" spans="2:5" x14ac:dyDescent="0.2">
      <c r="B140" s="52" t="s">
        <v>676</v>
      </c>
      <c r="C140" s="52" t="s">
        <v>676</v>
      </c>
      <c r="D140" s="52" t="s">
        <v>675</v>
      </c>
      <c r="E140" s="52" t="s">
        <v>4663</v>
      </c>
    </row>
    <row r="141" spans="2:5" x14ac:dyDescent="0.2">
      <c r="B141" s="52" t="s">
        <v>678</v>
      </c>
      <c r="C141" s="52" t="s">
        <v>678</v>
      </c>
      <c r="D141" s="52" t="s">
        <v>677</v>
      </c>
      <c r="E141" s="52" t="s">
        <v>4664</v>
      </c>
    </row>
    <row r="142" spans="2:5" x14ac:dyDescent="0.2">
      <c r="B142" s="52" t="s">
        <v>679</v>
      </c>
      <c r="C142" s="52" t="s">
        <v>679</v>
      </c>
      <c r="D142" s="52" t="s">
        <v>408</v>
      </c>
      <c r="E142" s="52" t="s">
        <v>408</v>
      </c>
    </row>
    <row r="143" spans="2:5" x14ac:dyDescent="0.2">
      <c r="B143" s="52" t="s">
        <v>681</v>
      </c>
      <c r="C143" s="52" t="s">
        <v>681</v>
      </c>
      <c r="D143" s="52" t="s">
        <v>680</v>
      </c>
      <c r="E143" s="52" t="s">
        <v>4665</v>
      </c>
    </row>
    <row r="144" spans="2:5" x14ac:dyDescent="0.2">
      <c r="B144" s="52" t="s">
        <v>683</v>
      </c>
      <c r="C144" s="52" t="s">
        <v>683</v>
      </c>
      <c r="D144" s="52" t="s">
        <v>682</v>
      </c>
      <c r="E144" s="52" t="s">
        <v>4666</v>
      </c>
    </row>
    <row r="145" spans="2:5" x14ac:dyDescent="0.2">
      <c r="B145" s="52" t="s">
        <v>685</v>
      </c>
      <c r="C145" s="52" t="s">
        <v>685</v>
      </c>
      <c r="D145" s="52" t="s">
        <v>684</v>
      </c>
      <c r="E145" s="52" t="s">
        <v>4667</v>
      </c>
    </row>
    <row r="146" spans="2:5" x14ac:dyDescent="0.2">
      <c r="B146" s="52" t="s">
        <v>687</v>
      </c>
      <c r="C146" s="52" t="s">
        <v>687</v>
      </c>
      <c r="D146" s="52" t="s">
        <v>686</v>
      </c>
      <c r="E146" s="52" t="s">
        <v>4668</v>
      </c>
    </row>
    <row r="147" spans="2:5" x14ac:dyDescent="0.2">
      <c r="B147" s="52" t="s">
        <v>689</v>
      </c>
      <c r="C147" s="52" t="s">
        <v>689</v>
      </c>
      <c r="D147" s="52" t="s">
        <v>688</v>
      </c>
      <c r="E147" s="52" t="s">
        <v>4669</v>
      </c>
    </row>
    <row r="148" spans="2:5" x14ac:dyDescent="0.2">
      <c r="B148" s="52" t="s">
        <v>690</v>
      </c>
      <c r="C148" s="52" t="s">
        <v>690</v>
      </c>
      <c r="D148" s="52" t="s">
        <v>274</v>
      </c>
      <c r="E148" s="52" t="s">
        <v>1775</v>
      </c>
    </row>
    <row r="149" spans="2:5" x14ac:dyDescent="0.2">
      <c r="B149" s="52" t="s">
        <v>692</v>
      </c>
      <c r="C149" s="52" t="s">
        <v>692</v>
      </c>
      <c r="D149" s="52" t="s">
        <v>691</v>
      </c>
      <c r="E149" s="52" t="s">
        <v>4670</v>
      </c>
    </row>
    <row r="150" spans="2:5" x14ac:dyDescent="0.2">
      <c r="B150" s="52" t="s">
        <v>694</v>
      </c>
      <c r="C150" s="52" t="s">
        <v>694</v>
      </c>
      <c r="D150" s="52" t="s">
        <v>693</v>
      </c>
      <c r="E150" s="52" t="s">
        <v>4671</v>
      </c>
    </row>
    <row r="151" spans="2:5" x14ac:dyDescent="0.2">
      <c r="B151" s="52" t="s">
        <v>696</v>
      </c>
      <c r="C151" s="52" t="s">
        <v>696</v>
      </c>
      <c r="D151" s="52" t="s">
        <v>695</v>
      </c>
      <c r="E151" s="52" t="s">
        <v>4672</v>
      </c>
    </row>
    <row r="152" spans="2:5" x14ac:dyDescent="0.2">
      <c r="B152" s="52" t="s">
        <v>698</v>
      </c>
      <c r="C152" s="52" t="s">
        <v>698</v>
      </c>
      <c r="D152" s="52" t="s">
        <v>697</v>
      </c>
      <c r="E152" s="52" t="s">
        <v>4673</v>
      </c>
    </row>
    <row r="153" spans="2:5" x14ac:dyDescent="0.2">
      <c r="B153" s="52" t="s">
        <v>700</v>
      </c>
      <c r="C153" s="52" t="s">
        <v>700</v>
      </c>
      <c r="D153" s="52" t="s">
        <v>699</v>
      </c>
      <c r="E153" s="52" t="s">
        <v>4674</v>
      </c>
    </row>
    <row r="154" spans="2:5" x14ac:dyDescent="0.2">
      <c r="B154" s="52" t="s">
        <v>702</v>
      </c>
      <c r="C154" s="52" t="s">
        <v>702</v>
      </c>
      <c r="D154" s="52" t="s">
        <v>701</v>
      </c>
      <c r="E154" s="52" t="s">
        <v>4675</v>
      </c>
    </row>
  </sheetData>
  <pageMargins left="0.70866141732283505" right="0.70866141732283505" top="0.74803149606299202" bottom="0.74803149606299202" header="0.31496062992126" footer="0.31496062992126"/>
  <pageSetup paperSize="9" scale="85" orientation="landscape" cellComments="atEnd" verticalDpi="0" r:id="rId1"/>
  <headerFooter>
    <oddFooter>&amp;L&amp;A&amp;R&amp;P / &amp;N</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1"/>
  <sheetViews>
    <sheetView workbookViewId="0">
      <selection activeCell="D9" sqref="D9"/>
    </sheetView>
  </sheetViews>
  <sheetFormatPr defaultRowHeight="15" x14ac:dyDescent="0.25"/>
  <cols>
    <col min="1" max="1" width="38.28515625" bestFit="1" customWidth="1"/>
    <col min="2" max="2" width="8.42578125" bestFit="1" customWidth="1"/>
    <col min="3" max="3" width="10.85546875" bestFit="1" customWidth="1"/>
    <col min="4" max="4" width="29.7109375" bestFit="1" customWidth="1"/>
    <col min="5" max="5" width="59.7109375" bestFit="1" customWidth="1"/>
    <col min="6" max="6" width="99.140625" bestFit="1" customWidth="1"/>
    <col min="7" max="8" width="13.42578125" hidden="1" customWidth="1"/>
    <col min="9" max="9" width="11.28515625" hidden="1" customWidth="1"/>
    <col min="10" max="10" width="10.7109375" hidden="1" customWidth="1"/>
    <col min="11" max="11" width="33.85546875" hidden="1" customWidth="1"/>
    <col min="12" max="12" width="10.5703125" hidden="1" customWidth="1"/>
  </cols>
  <sheetData>
    <row r="1" spans="1:9" s="50" customFormat="1" ht="30" customHeight="1" x14ac:dyDescent="0.25">
      <c r="D1" s="50" t="s">
        <v>4676</v>
      </c>
    </row>
    <row r="2" spans="1:9" s="48" customFormat="1" ht="20.100000000000001" customHeight="1" x14ac:dyDescent="0.25">
      <c r="A2" s="48" t="s">
        <v>4677</v>
      </c>
      <c r="B2" s="48" t="s">
        <v>4678</v>
      </c>
      <c r="C2" s="48" t="s">
        <v>4679</v>
      </c>
      <c r="D2" s="48" t="s">
        <v>4680</v>
      </c>
      <c r="E2" s="48" t="s">
        <v>4681</v>
      </c>
      <c r="F2" s="48" t="s">
        <v>4682</v>
      </c>
      <c r="G2" s="48" t="s">
        <v>4683</v>
      </c>
      <c r="H2" s="48" t="s">
        <v>4684</v>
      </c>
      <c r="I2" s="48" t="s">
        <v>4685</v>
      </c>
    </row>
    <row r="3" spans="1:9" x14ac:dyDescent="0.25">
      <c r="A3" s="141" t="s">
        <v>4686</v>
      </c>
      <c r="B3" s="142" t="s">
        <v>4687</v>
      </c>
      <c r="C3" s="142">
        <v>-2006130</v>
      </c>
      <c r="D3" s="142" t="s">
        <v>4688</v>
      </c>
      <c r="E3" s="142" t="s">
        <v>4689</v>
      </c>
      <c r="F3" s="143" t="s">
        <v>4690</v>
      </c>
      <c r="I3" t="s">
        <v>4691</v>
      </c>
    </row>
    <row r="4" spans="1:9" x14ac:dyDescent="0.25">
      <c r="A4" s="144" t="s">
        <v>4692</v>
      </c>
      <c r="B4" s="145" t="s">
        <v>4693</v>
      </c>
      <c r="C4" s="145">
        <v>-2006130</v>
      </c>
      <c r="D4" s="145" t="s">
        <v>4688</v>
      </c>
      <c r="E4" s="145" t="s">
        <v>4694</v>
      </c>
      <c r="F4" s="146" t="s">
        <v>4695</v>
      </c>
      <c r="I4" t="s">
        <v>4691</v>
      </c>
    </row>
    <row r="5" spans="1:9" x14ac:dyDescent="0.25">
      <c r="A5" s="141" t="s">
        <v>4696</v>
      </c>
      <c r="B5" s="142" t="s">
        <v>4697</v>
      </c>
      <c r="C5" s="142">
        <v>-2006130</v>
      </c>
      <c r="D5" s="142" t="s">
        <v>4688</v>
      </c>
      <c r="E5" s="142" t="s">
        <v>4698</v>
      </c>
      <c r="F5" s="143" t="s">
        <v>4699</v>
      </c>
      <c r="I5" t="s">
        <v>4691</v>
      </c>
    </row>
    <row r="6" spans="1:9" x14ac:dyDescent="0.25">
      <c r="A6" s="144" t="s">
        <v>4700</v>
      </c>
      <c r="B6" s="145" t="s">
        <v>4701</v>
      </c>
      <c r="C6" s="145">
        <v>-2006130</v>
      </c>
      <c r="D6" s="145" t="s">
        <v>4688</v>
      </c>
      <c r="E6" s="145" t="s">
        <v>4702</v>
      </c>
      <c r="F6" s="146" t="s">
        <v>4703</v>
      </c>
      <c r="I6" t="s">
        <v>4691</v>
      </c>
    </row>
    <row r="7" spans="1:9" x14ac:dyDescent="0.25">
      <c r="A7" s="141" t="s">
        <v>4704</v>
      </c>
      <c r="B7" s="142" t="s">
        <v>4705</v>
      </c>
      <c r="C7" s="142">
        <v>-2006130</v>
      </c>
      <c r="D7" s="142" t="s">
        <v>4688</v>
      </c>
      <c r="E7" s="142" t="s">
        <v>4706</v>
      </c>
      <c r="F7" s="143" t="s">
        <v>4707</v>
      </c>
      <c r="I7" t="s">
        <v>4691</v>
      </c>
    </row>
    <row r="8" spans="1:9" x14ac:dyDescent="0.25">
      <c r="A8" s="144" t="s">
        <v>4708</v>
      </c>
      <c r="B8" s="145" t="s">
        <v>4709</v>
      </c>
      <c r="C8" s="145">
        <v>-2008013</v>
      </c>
      <c r="D8" s="145" t="s">
        <v>50</v>
      </c>
      <c r="E8" s="145" t="s">
        <v>4710</v>
      </c>
      <c r="F8" s="146" t="s">
        <v>4711</v>
      </c>
      <c r="I8" t="s">
        <v>4691</v>
      </c>
    </row>
    <row r="9" spans="1:9" x14ac:dyDescent="0.25">
      <c r="A9" s="141" t="s">
        <v>4712</v>
      </c>
      <c r="B9" s="142" t="s">
        <v>4713</v>
      </c>
      <c r="C9" s="142">
        <v>-2003200</v>
      </c>
      <c r="D9" s="142" t="s">
        <v>813</v>
      </c>
      <c r="E9" s="142" t="s">
        <v>4714</v>
      </c>
      <c r="F9" s="143"/>
      <c r="I9" t="s">
        <v>4691</v>
      </c>
    </row>
    <row r="10" spans="1:9" x14ac:dyDescent="0.25">
      <c r="A10" s="144" t="s">
        <v>4715</v>
      </c>
      <c r="B10" s="145" t="s">
        <v>4716</v>
      </c>
      <c r="C10" s="145">
        <v>-2003200</v>
      </c>
      <c r="D10" s="145" t="s">
        <v>813</v>
      </c>
      <c r="E10" s="145" t="s">
        <v>4717</v>
      </c>
      <c r="F10" s="146"/>
      <c r="I10" t="s">
        <v>4691</v>
      </c>
    </row>
    <row r="11" spans="1:9" x14ac:dyDescent="0.25">
      <c r="A11" s="141" t="s">
        <v>4718</v>
      </c>
      <c r="B11" s="142" t="s">
        <v>4719</v>
      </c>
      <c r="C11" s="142">
        <v>-2003200</v>
      </c>
      <c r="D11" s="142" t="s">
        <v>813</v>
      </c>
      <c r="E11" s="142" t="s">
        <v>4720</v>
      </c>
      <c r="F11" s="143"/>
      <c r="I11" t="s">
        <v>4691</v>
      </c>
    </row>
    <row r="12" spans="1:9" x14ac:dyDescent="0.25">
      <c r="A12" s="144" t="s">
        <v>4721</v>
      </c>
      <c r="B12" s="145" t="s">
        <v>4722</v>
      </c>
      <c r="C12" s="145">
        <v>-2001055</v>
      </c>
      <c r="D12" s="145" t="s">
        <v>817</v>
      </c>
      <c r="E12" s="145" t="s">
        <v>4689</v>
      </c>
      <c r="F12" s="146" t="s">
        <v>4690</v>
      </c>
      <c r="I12" t="s">
        <v>4691</v>
      </c>
    </row>
    <row r="13" spans="1:9" x14ac:dyDescent="0.25">
      <c r="A13" s="141" t="s">
        <v>4723</v>
      </c>
      <c r="B13" s="142" t="s">
        <v>4724</v>
      </c>
      <c r="C13" s="142">
        <v>-2001055</v>
      </c>
      <c r="D13" s="142" t="s">
        <v>817</v>
      </c>
      <c r="E13" s="142" t="s">
        <v>4725</v>
      </c>
      <c r="F13" s="143" t="s">
        <v>4726</v>
      </c>
      <c r="I13" t="s">
        <v>4691</v>
      </c>
    </row>
    <row r="14" spans="1:9" x14ac:dyDescent="0.25">
      <c r="A14" s="144" t="s">
        <v>4727</v>
      </c>
      <c r="B14" s="145" t="s">
        <v>4728</v>
      </c>
      <c r="C14" s="145">
        <v>-2006138</v>
      </c>
      <c r="D14" s="145" t="s">
        <v>821</v>
      </c>
      <c r="E14" s="145" t="s">
        <v>4689</v>
      </c>
      <c r="F14" s="146" t="s">
        <v>4690</v>
      </c>
      <c r="I14" t="s">
        <v>4691</v>
      </c>
    </row>
    <row r="15" spans="1:9" x14ac:dyDescent="0.25">
      <c r="A15" s="141" t="s">
        <v>4729</v>
      </c>
      <c r="B15" s="142" t="s">
        <v>4730</v>
      </c>
      <c r="C15" s="142">
        <v>-2006138</v>
      </c>
      <c r="D15" s="142" t="s">
        <v>821</v>
      </c>
      <c r="E15" s="142" t="s">
        <v>821</v>
      </c>
      <c r="F15" s="143"/>
      <c r="I15" t="s">
        <v>4691</v>
      </c>
    </row>
    <row r="16" spans="1:9" x14ac:dyDescent="0.25">
      <c r="A16" s="144" t="s">
        <v>4731</v>
      </c>
      <c r="B16" s="145" t="s">
        <v>4732</v>
      </c>
      <c r="C16" s="145">
        <v>-2006133</v>
      </c>
      <c r="D16" s="145" t="s">
        <v>831</v>
      </c>
      <c r="E16" s="145" t="s">
        <v>4733</v>
      </c>
      <c r="F16" s="146" t="s">
        <v>4734</v>
      </c>
      <c r="I16" t="s">
        <v>4691</v>
      </c>
    </row>
    <row r="17" spans="1:9" x14ac:dyDescent="0.25">
      <c r="A17" s="141" t="s">
        <v>4735</v>
      </c>
      <c r="B17" s="142" t="s">
        <v>4736</v>
      </c>
      <c r="C17" s="142">
        <v>-2006135</v>
      </c>
      <c r="D17" s="142" t="s">
        <v>833</v>
      </c>
      <c r="E17" s="142" t="s">
        <v>4689</v>
      </c>
      <c r="F17" s="143" t="s">
        <v>4690</v>
      </c>
      <c r="I17" t="s">
        <v>4691</v>
      </c>
    </row>
    <row r="18" spans="1:9" x14ac:dyDescent="0.25">
      <c r="A18" s="144" t="s">
        <v>4737</v>
      </c>
      <c r="B18" s="145" t="s">
        <v>4738</v>
      </c>
      <c r="C18" s="145">
        <v>-2006135</v>
      </c>
      <c r="D18" s="145" t="s">
        <v>833</v>
      </c>
      <c r="E18" s="145" t="s">
        <v>4739</v>
      </c>
      <c r="F18" s="146" t="s">
        <v>4740</v>
      </c>
      <c r="I18" t="s">
        <v>4691</v>
      </c>
    </row>
    <row r="19" spans="1:9" x14ac:dyDescent="0.25">
      <c r="A19" s="141" t="s">
        <v>4741</v>
      </c>
      <c r="B19" s="142" t="s">
        <v>4742</v>
      </c>
      <c r="C19" s="142">
        <v>-2006241</v>
      </c>
      <c r="D19" s="142" t="s">
        <v>835</v>
      </c>
      <c r="E19" s="142" t="s">
        <v>4689</v>
      </c>
      <c r="F19" s="143" t="s">
        <v>4690</v>
      </c>
      <c r="I19" t="s">
        <v>4691</v>
      </c>
    </row>
    <row r="20" spans="1:9" x14ac:dyDescent="0.25">
      <c r="A20" s="144" t="s">
        <v>4743</v>
      </c>
      <c r="B20" s="145" t="s">
        <v>4744</v>
      </c>
      <c r="C20" s="145">
        <v>-2006241</v>
      </c>
      <c r="D20" s="145" t="s">
        <v>835</v>
      </c>
      <c r="E20" s="145" t="s">
        <v>4745</v>
      </c>
      <c r="F20" s="146"/>
      <c r="I20" t="s">
        <v>4691</v>
      </c>
    </row>
    <row r="21" spans="1:9" x14ac:dyDescent="0.25">
      <c r="A21" s="141" t="s">
        <v>4746</v>
      </c>
      <c r="B21" s="142" t="s">
        <v>4747</v>
      </c>
      <c r="C21" s="142">
        <v>-2006241</v>
      </c>
      <c r="D21" s="142" t="s">
        <v>835</v>
      </c>
      <c r="E21" s="142" t="s">
        <v>4748</v>
      </c>
      <c r="F21" s="143"/>
      <c r="I21" t="s">
        <v>4691</v>
      </c>
    </row>
    <row r="22" spans="1:9" x14ac:dyDescent="0.25">
      <c r="A22" s="144" t="s">
        <v>4749</v>
      </c>
      <c r="B22" s="145" t="s">
        <v>4750</v>
      </c>
      <c r="C22" s="145">
        <v>-2006241</v>
      </c>
      <c r="D22" s="145" t="s">
        <v>835</v>
      </c>
      <c r="E22" s="145" t="s">
        <v>4751</v>
      </c>
      <c r="F22" s="146"/>
      <c r="I22" t="s">
        <v>4691</v>
      </c>
    </row>
    <row r="23" spans="1:9" x14ac:dyDescent="0.25">
      <c r="A23" s="141" t="s">
        <v>4752</v>
      </c>
      <c r="B23" s="142" t="s">
        <v>4753</v>
      </c>
      <c r="C23" s="142">
        <v>-2006241</v>
      </c>
      <c r="D23" s="142" t="s">
        <v>835</v>
      </c>
      <c r="E23" s="142" t="s">
        <v>4754</v>
      </c>
      <c r="F23" s="143"/>
      <c r="I23" t="s">
        <v>4691</v>
      </c>
    </row>
    <row r="24" spans="1:9" x14ac:dyDescent="0.25">
      <c r="A24" s="144" t="s">
        <v>4755</v>
      </c>
      <c r="B24" s="145" t="s">
        <v>4756</v>
      </c>
      <c r="C24" s="145">
        <v>-2006241</v>
      </c>
      <c r="D24" s="145" t="s">
        <v>835</v>
      </c>
      <c r="E24" s="145" t="s">
        <v>4757</v>
      </c>
      <c r="F24" s="146"/>
      <c r="I24" t="s">
        <v>4691</v>
      </c>
    </row>
    <row r="25" spans="1:9" x14ac:dyDescent="0.25">
      <c r="A25" s="141" t="s">
        <v>4758</v>
      </c>
      <c r="B25" s="142" t="s">
        <v>4759</v>
      </c>
      <c r="C25" s="142">
        <v>-2006241</v>
      </c>
      <c r="D25" s="142" t="s">
        <v>835</v>
      </c>
      <c r="E25" s="142" t="s">
        <v>4760</v>
      </c>
      <c r="F25" s="143"/>
      <c r="I25" t="s">
        <v>4691</v>
      </c>
    </row>
    <row r="26" spans="1:9" x14ac:dyDescent="0.25">
      <c r="A26" s="144" t="s">
        <v>4761</v>
      </c>
      <c r="B26" s="145" t="s">
        <v>4762</v>
      </c>
      <c r="C26" s="145">
        <v>-2008126</v>
      </c>
      <c r="D26" s="145" t="s">
        <v>841</v>
      </c>
      <c r="E26" s="145" t="s">
        <v>4763</v>
      </c>
      <c r="F26" s="146" t="s">
        <v>4764</v>
      </c>
      <c r="I26" t="s">
        <v>4691</v>
      </c>
    </row>
    <row r="27" spans="1:9" x14ac:dyDescent="0.25">
      <c r="A27" s="141" t="s">
        <v>4765</v>
      </c>
      <c r="B27" s="142" t="s">
        <v>4766</v>
      </c>
      <c r="C27" s="142">
        <v>-2008126</v>
      </c>
      <c r="D27" s="142" t="s">
        <v>841</v>
      </c>
      <c r="E27" s="142" t="s">
        <v>3948</v>
      </c>
      <c r="F27" s="143" t="s">
        <v>4767</v>
      </c>
      <c r="I27" t="s">
        <v>4691</v>
      </c>
    </row>
    <row r="28" spans="1:9" x14ac:dyDescent="0.25">
      <c r="A28" s="144" t="s">
        <v>4768</v>
      </c>
      <c r="B28" s="145" t="s">
        <v>4769</v>
      </c>
      <c r="C28" s="145">
        <v>-2008130</v>
      </c>
      <c r="D28" s="145" t="s">
        <v>845</v>
      </c>
      <c r="E28" s="145" t="s">
        <v>4763</v>
      </c>
      <c r="F28" s="146" t="s">
        <v>4764</v>
      </c>
      <c r="I28" t="s">
        <v>4691</v>
      </c>
    </row>
    <row r="29" spans="1:9" x14ac:dyDescent="0.25">
      <c r="A29" s="141" t="s">
        <v>4770</v>
      </c>
      <c r="B29" s="142" t="s">
        <v>4771</v>
      </c>
      <c r="C29" s="142">
        <v>-2008130</v>
      </c>
      <c r="D29" s="142" t="s">
        <v>845</v>
      </c>
      <c r="E29" s="142" t="s">
        <v>4772</v>
      </c>
      <c r="F29" s="143" t="s">
        <v>4773</v>
      </c>
      <c r="I29" t="s">
        <v>4691</v>
      </c>
    </row>
    <row r="30" spans="1:9" x14ac:dyDescent="0.25">
      <c r="A30" s="144" t="s">
        <v>4774</v>
      </c>
      <c r="B30" s="145" t="s">
        <v>4775</v>
      </c>
      <c r="C30" s="145">
        <v>-2008130</v>
      </c>
      <c r="D30" s="145" t="s">
        <v>845</v>
      </c>
      <c r="E30" s="145" t="s">
        <v>4776</v>
      </c>
      <c r="F30" s="146" t="s">
        <v>4777</v>
      </c>
      <c r="I30" t="s">
        <v>4691</v>
      </c>
    </row>
    <row r="31" spans="1:9" x14ac:dyDescent="0.25">
      <c r="A31" s="141" t="s">
        <v>4778</v>
      </c>
      <c r="B31" s="142" t="s">
        <v>4779</v>
      </c>
      <c r="C31" s="142">
        <v>-2001000</v>
      </c>
      <c r="D31" s="142" t="s">
        <v>855</v>
      </c>
      <c r="E31" s="142" t="s">
        <v>4689</v>
      </c>
      <c r="F31" s="143" t="s">
        <v>4690</v>
      </c>
      <c r="I31" t="s">
        <v>4691</v>
      </c>
    </row>
    <row r="32" spans="1:9" x14ac:dyDescent="0.25">
      <c r="A32" s="144" t="s">
        <v>4780</v>
      </c>
      <c r="B32" s="145" t="s">
        <v>4781</v>
      </c>
      <c r="C32" s="145">
        <v>-2001000</v>
      </c>
      <c r="D32" s="145" t="s">
        <v>855</v>
      </c>
      <c r="E32" s="145" t="s">
        <v>4782</v>
      </c>
      <c r="F32" s="146" t="s">
        <v>4783</v>
      </c>
      <c r="I32" t="s">
        <v>4691</v>
      </c>
    </row>
    <row r="33" spans="1:9" x14ac:dyDescent="0.25">
      <c r="A33" s="141" t="s">
        <v>4784</v>
      </c>
      <c r="B33" s="142" t="s">
        <v>4785</v>
      </c>
      <c r="C33" s="142">
        <v>-2001000</v>
      </c>
      <c r="D33" s="142" t="s">
        <v>855</v>
      </c>
      <c r="E33" s="142" t="s">
        <v>4786</v>
      </c>
      <c r="F33" s="143" t="s">
        <v>4787</v>
      </c>
      <c r="I33" t="s">
        <v>4691</v>
      </c>
    </row>
    <row r="34" spans="1:9" x14ac:dyDescent="0.25">
      <c r="A34" s="144" t="s">
        <v>4788</v>
      </c>
      <c r="B34" s="145" t="s">
        <v>4789</v>
      </c>
      <c r="C34" s="145">
        <v>-2001000</v>
      </c>
      <c r="D34" s="145" t="s">
        <v>855</v>
      </c>
      <c r="E34" s="145" t="s">
        <v>4790</v>
      </c>
      <c r="F34" s="146" t="s">
        <v>4791</v>
      </c>
      <c r="I34" t="s">
        <v>4691</v>
      </c>
    </row>
    <row r="35" spans="1:9" ht="15" customHeight="1" x14ac:dyDescent="0.25">
      <c r="A35" s="141" t="s">
        <v>4792</v>
      </c>
      <c r="B35" s="142" t="s">
        <v>4793</v>
      </c>
      <c r="C35" s="142">
        <v>-2001000</v>
      </c>
      <c r="D35" s="142" t="s">
        <v>855</v>
      </c>
      <c r="E35" s="142" t="s">
        <v>4794</v>
      </c>
      <c r="F35" s="143" t="s">
        <v>4795</v>
      </c>
      <c r="I35" t="s">
        <v>4691</v>
      </c>
    </row>
    <row r="36" spans="1:9" x14ac:dyDescent="0.25">
      <c r="A36" s="144" t="s">
        <v>4796</v>
      </c>
      <c r="B36" s="145" t="s">
        <v>4797</v>
      </c>
      <c r="C36" s="145">
        <v>-2001000</v>
      </c>
      <c r="D36" s="145" t="s">
        <v>855</v>
      </c>
      <c r="E36" s="145" t="s">
        <v>4798</v>
      </c>
      <c r="F36" s="146" t="s">
        <v>4799</v>
      </c>
      <c r="I36" t="s">
        <v>4691</v>
      </c>
    </row>
    <row r="37" spans="1:9" x14ac:dyDescent="0.25">
      <c r="A37" s="141" t="s">
        <v>4800</v>
      </c>
      <c r="B37" s="142" t="s">
        <v>4801</v>
      </c>
      <c r="C37" s="142">
        <v>-2000038</v>
      </c>
      <c r="D37" s="142" t="s">
        <v>857</v>
      </c>
      <c r="E37" s="142" t="s">
        <v>4689</v>
      </c>
      <c r="F37" s="143" t="s">
        <v>4690</v>
      </c>
      <c r="I37" t="s">
        <v>4691</v>
      </c>
    </row>
    <row r="38" spans="1:9" x14ac:dyDescent="0.25">
      <c r="A38" s="144" t="s">
        <v>4802</v>
      </c>
      <c r="B38" s="145" t="s">
        <v>4803</v>
      </c>
      <c r="C38" s="145">
        <v>-2000038</v>
      </c>
      <c r="D38" s="145" t="s">
        <v>857</v>
      </c>
      <c r="E38" s="145" t="s">
        <v>4804</v>
      </c>
      <c r="F38" s="146"/>
      <c r="I38" t="s">
        <v>4691</v>
      </c>
    </row>
    <row r="39" spans="1:9" x14ac:dyDescent="0.25">
      <c r="A39" s="141" t="s">
        <v>4805</v>
      </c>
      <c r="B39" s="142" t="s">
        <v>4806</v>
      </c>
      <c r="C39" s="142">
        <v>-2000038</v>
      </c>
      <c r="D39" s="142" t="s">
        <v>857</v>
      </c>
      <c r="E39" s="142" t="s">
        <v>4807</v>
      </c>
      <c r="F39" s="143"/>
      <c r="I39" t="s">
        <v>4691</v>
      </c>
    </row>
    <row r="40" spans="1:9" x14ac:dyDescent="0.25">
      <c r="A40" s="144" t="s">
        <v>4808</v>
      </c>
      <c r="B40" s="145" t="s">
        <v>4809</v>
      </c>
      <c r="C40" s="145">
        <v>-2000038</v>
      </c>
      <c r="D40" s="145" t="s">
        <v>857</v>
      </c>
      <c r="E40" s="145" t="s">
        <v>4810</v>
      </c>
      <c r="F40" s="146"/>
      <c r="I40" t="s">
        <v>4691</v>
      </c>
    </row>
    <row r="41" spans="1:9" x14ac:dyDescent="0.25">
      <c r="A41" s="141" t="s">
        <v>4811</v>
      </c>
      <c r="B41" s="142" t="s">
        <v>4812</v>
      </c>
      <c r="C41" s="142">
        <v>-2000038</v>
      </c>
      <c r="D41" s="142" t="s">
        <v>857</v>
      </c>
      <c r="E41" s="142" t="s">
        <v>4813</v>
      </c>
      <c r="F41" s="143"/>
      <c r="I41" t="s">
        <v>4691</v>
      </c>
    </row>
    <row r="42" spans="1:9" x14ac:dyDescent="0.25">
      <c r="A42" s="144" t="s">
        <v>4814</v>
      </c>
      <c r="B42" s="145" t="s">
        <v>4815</v>
      </c>
      <c r="C42" s="145">
        <v>-2000038</v>
      </c>
      <c r="D42" s="145" t="s">
        <v>857</v>
      </c>
      <c r="E42" s="145" t="s">
        <v>4816</v>
      </c>
      <c r="F42" s="146"/>
      <c r="I42" t="s">
        <v>4691</v>
      </c>
    </row>
    <row r="43" spans="1:9" x14ac:dyDescent="0.25">
      <c r="A43" s="141" t="s">
        <v>4817</v>
      </c>
      <c r="B43" s="142" t="s">
        <v>4818</v>
      </c>
      <c r="C43" s="142">
        <v>-2000038</v>
      </c>
      <c r="D43" s="142" t="s">
        <v>857</v>
      </c>
      <c r="E43" s="142" t="s">
        <v>4819</v>
      </c>
      <c r="F43" s="143"/>
      <c r="I43" t="s">
        <v>4691</v>
      </c>
    </row>
    <row r="44" spans="1:9" x14ac:dyDescent="0.25">
      <c r="A44" s="144" t="s">
        <v>4820</v>
      </c>
      <c r="B44" s="145" t="s">
        <v>4821</v>
      </c>
      <c r="C44" s="145">
        <v>-2000038</v>
      </c>
      <c r="D44" s="145" t="s">
        <v>857</v>
      </c>
      <c r="E44" s="145" t="s">
        <v>4822</v>
      </c>
      <c r="F44" s="146"/>
      <c r="I44" t="s">
        <v>4691</v>
      </c>
    </row>
    <row r="45" spans="1:9" x14ac:dyDescent="0.25">
      <c r="A45" s="141" t="s">
        <v>4823</v>
      </c>
      <c r="B45" s="142" t="s">
        <v>4824</v>
      </c>
      <c r="C45" s="142">
        <v>-2000038</v>
      </c>
      <c r="D45" s="142" t="s">
        <v>857</v>
      </c>
      <c r="E45" s="142" t="s">
        <v>4825</v>
      </c>
      <c r="F45" s="143"/>
      <c r="I45" t="s">
        <v>4691</v>
      </c>
    </row>
    <row r="46" spans="1:9" x14ac:dyDescent="0.25">
      <c r="A46" s="144" t="s">
        <v>4826</v>
      </c>
      <c r="B46" s="145" t="s">
        <v>4827</v>
      </c>
      <c r="C46" s="145">
        <v>-2000038</v>
      </c>
      <c r="D46" s="145" t="s">
        <v>857</v>
      </c>
      <c r="E46" s="145" t="s">
        <v>4828</v>
      </c>
      <c r="F46" s="146"/>
      <c r="I46" t="s">
        <v>4691</v>
      </c>
    </row>
    <row r="47" spans="1:9" x14ac:dyDescent="0.25">
      <c r="A47" s="141" t="s">
        <v>4829</v>
      </c>
      <c r="B47" s="142" t="s">
        <v>4830</v>
      </c>
      <c r="C47" s="142">
        <v>-2000100</v>
      </c>
      <c r="D47" s="142" t="s">
        <v>861</v>
      </c>
      <c r="E47" s="142" t="s">
        <v>4689</v>
      </c>
      <c r="F47" s="143" t="s">
        <v>4690</v>
      </c>
      <c r="I47" t="s">
        <v>4691</v>
      </c>
    </row>
    <row r="48" spans="1:9" x14ac:dyDescent="0.25">
      <c r="A48" s="144" t="s">
        <v>4831</v>
      </c>
      <c r="B48" s="145" t="s">
        <v>4832</v>
      </c>
      <c r="C48" s="145">
        <v>-2000100</v>
      </c>
      <c r="D48" s="145" t="s">
        <v>861</v>
      </c>
      <c r="E48" s="145" t="s">
        <v>4833</v>
      </c>
      <c r="F48" s="146" t="s">
        <v>4834</v>
      </c>
      <c r="I48" t="s">
        <v>4691</v>
      </c>
    </row>
    <row r="49" spans="1:9" ht="45" x14ac:dyDescent="0.25">
      <c r="A49" s="141" t="s">
        <v>4835</v>
      </c>
      <c r="B49" s="142" t="s">
        <v>4836</v>
      </c>
      <c r="C49" s="142">
        <v>-2008081</v>
      </c>
      <c r="D49" s="142" t="s">
        <v>863</v>
      </c>
      <c r="E49" s="142" t="s">
        <v>4837</v>
      </c>
      <c r="F49" s="143" t="s">
        <v>4838</v>
      </c>
      <c r="I49" t="s">
        <v>4691</v>
      </c>
    </row>
    <row r="50" spans="1:9" ht="45" x14ac:dyDescent="0.25">
      <c r="A50" s="144" t="s">
        <v>4839</v>
      </c>
      <c r="B50" s="145" t="s">
        <v>4840</v>
      </c>
      <c r="C50" s="145">
        <v>-2008081</v>
      </c>
      <c r="D50" s="145" t="s">
        <v>863</v>
      </c>
      <c r="E50" s="145" t="s">
        <v>863</v>
      </c>
      <c r="F50" s="146" t="s">
        <v>4841</v>
      </c>
      <c r="I50" t="s">
        <v>4691</v>
      </c>
    </row>
    <row r="51" spans="1:9" ht="45" x14ac:dyDescent="0.25">
      <c r="A51" s="141" t="s">
        <v>4842</v>
      </c>
      <c r="B51" s="142" t="s">
        <v>4843</v>
      </c>
      <c r="C51" s="142">
        <v>-2008081</v>
      </c>
      <c r="D51" s="142" t="s">
        <v>863</v>
      </c>
      <c r="E51" s="142" t="s">
        <v>4844</v>
      </c>
      <c r="F51" s="143" t="s">
        <v>4845</v>
      </c>
      <c r="I51" t="s">
        <v>4691</v>
      </c>
    </row>
    <row r="52" spans="1:9" x14ac:dyDescent="0.25">
      <c r="A52" s="144" t="s">
        <v>4846</v>
      </c>
      <c r="B52" s="145" t="s">
        <v>4847</v>
      </c>
      <c r="C52" s="145">
        <v>-2008128</v>
      </c>
      <c r="D52" s="145" t="s">
        <v>865</v>
      </c>
      <c r="E52" s="145" t="s">
        <v>4763</v>
      </c>
      <c r="F52" s="146" t="s">
        <v>4764</v>
      </c>
      <c r="I52" t="s">
        <v>4691</v>
      </c>
    </row>
    <row r="53" spans="1:9" x14ac:dyDescent="0.25">
      <c r="A53" s="141" t="s">
        <v>4848</v>
      </c>
      <c r="B53" s="142" t="s">
        <v>4849</v>
      </c>
      <c r="C53" s="142">
        <v>-2008128</v>
      </c>
      <c r="D53" s="142" t="s">
        <v>865</v>
      </c>
      <c r="E53" s="142" t="s">
        <v>3948</v>
      </c>
      <c r="F53" s="143" t="s">
        <v>4850</v>
      </c>
      <c r="I53" t="s">
        <v>4691</v>
      </c>
    </row>
    <row r="54" spans="1:9" x14ac:dyDescent="0.25">
      <c r="A54" s="144" t="s">
        <v>4851</v>
      </c>
      <c r="B54" s="145" t="s">
        <v>4852</v>
      </c>
      <c r="C54" s="145">
        <v>-2008132</v>
      </c>
      <c r="D54" s="145" t="s">
        <v>869</v>
      </c>
      <c r="E54" s="145" t="s">
        <v>4763</v>
      </c>
      <c r="F54" s="146" t="s">
        <v>4764</v>
      </c>
      <c r="I54" t="s">
        <v>4691</v>
      </c>
    </row>
    <row r="55" spans="1:9" x14ac:dyDescent="0.25">
      <c r="A55" s="141" t="s">
        <v>4853</v>
      </c>
      <c r="B55" s="142" t="s">
        <v>4854</v>
      </c>
      <c r="C55" s="142">
        <v>-2008132</v>
      </c>
      <c r="D55" s="142" t="s">
        <v>869</v>
      </c>
      <c r="E55" s="142" t="s">
        <v>4772</v>
      </c>
      <c r="F55" s="143" t="s">
        <v>4773</v>
      </c>
      <c r="I55" t="s">
        <v>4691</v>
      </c>
    </row>
    <row r="56" spans="1:9" x14ac:dyDescent="0.25">
      <c r="A56" s="144" t="s">
        <v>4855</v>
      </c>
      <c r="B56" s="145" t="s">
        <v>4856</v>
      </c>
      <c r="C56" s="145">
        <v>-2008132</v>
      </c>
      <c r="D56" s="145" t="s">
        <v>869</v>
      </c>
      <c r="E56" s="145" t="s">
        <v>4776</v>
      </c>
      <c r="F56" s="146" t="s">
        <v>4777</v>
      </c>
      <c r="I56" t="s">
        <v>4691</v>
      </c>
    </row>
    <row r="57" spans="1:9" x14ac:dyDescent="0.25">
      <c r="A57" s="141" t="s">
        <v>4857</v>
      </c>
      <c r="B57" s="142" t="s">
        <v>4858</v>
      </c>
      <c r="C57" s="142">
        <v>-2000170</v>
      </c>
      <c r="D57" s="142" t="s">
        <v>879</v>
      </c>
      <c r="E57" s="142" t="s">
        <v>4689</v>
      </c>
      <c r="F57" s="143" t="s">
        <v>4690</v>
      </c>
      <c r="I57" t="s">
        <v>4691</v>
      </c>
    </row>
    <row r="58" spans="1:9" x14ac:dyDescent="0.25">
      <c r="A58" s="144" t="s">
        <v>4859</v>
      </c>
      <c r="B58" s="145" t="s">
        <v>4860</v>
      </c>
      <c r="C58" s="145">
        <v>-2000170</v>
      </c>
      <c r="D58" s="145" t="s">
        <v>879</v>
      </c>
      <c r="E58" s="145" t="s">
        <v>4861</v>
      </c>
      <c r="F58" s="146" t="s">
        <v>4862</v>
      </c>
      <c r="I58" t="s">
        <v>4691</v>
      </c>
    </row>
    <row r="59" spans="1:9" x14ac:dyDescent="0.25">
      <c r="A59" s="141" t="s">
        <v>4863</v>
      </c>
      <c r="B59" s="142" t="s">
        <v>4864</v>
      </c>
      <c r="C59" s="142">
        <v>-2000170</v>
      </c>
      <c r="D59" s="142" t="s">
        <v>879</v>
      </c>
      <c r="E59" s="142" t="s">
        <v>4597</v>
      </c>
      <c r="F59" s="143" t="s">
        <v>4865</v>
      </c>
      <c r="I59" t="s">
        <v>4691</v>
      </c>
    </row>
    <row r="60" spans="1:9" x14ac:dyDescent="0.25">
      <c r="A60" s="144" t="s">
        <v>4866</v>
      </c>
      <c r="B60" s="145" t="s">
        <v>4867</v>
      </c>
      <c r="C60" s="145">
        <v>-2000170</v>
      </c>
      <c r="D60" s="145" t="s">
        <v>879</v>
      </c>
      <c r="E60" s="145" t="s">
        <v>4868</v>
      </c>
      <c r="F60" s="146" t="s">
        <v>4869</v>
      </c>
      <c r="I60" t="s">
        <v>4691</v>
      </c>
    </row>
    <row r="61" spans="1:9" x14ac:dyDescent="0.25">
      <c r="A61" s="141" t="s">
        <v>4870</v>
      </c>
      <c r="B61" s="142" t="s">
        <v>4871</v>
      </c>
      <c r="C61" s="142">
        <v>-2000170</v>
      </c>
      <c r="D61" s="142" t="s">
        <v>879</v>
      </c>
      <c r="E61" s="142" t="s">
        <v>4872</v>
      </c>
      <c r="F61" s="143" t="s">
        <v>4873</v>
      </c>
      <c r="I61" t="s">
        <v>4691</v>
      </c>
    </row>
    <row r="62" spans="1:9" x14ac:dyDescent="0.25">
      <c r="A62" s="144" t="s">
        <v>4874</v>
      </c>
      <c r="B62" s="145" t="s">
        <v>4875</v>
      </c>
      <c r="C62" s="145">
        <v>-2000170</v>
      </c>
      <c r="D62" s="145" t="s">
        <v>879</v>
      </c>
      <c r="E62" s="145" t="s">
        <v>4790</v>
      </c>
      <c r="F62" s="146" t="s">
        <v>4791</v>
      </c>
      <c r="I62" t="s">
        <v>4691</v>
      </c>
    </row>
    <row r="63" spans="1:9" x14ac:dyDescent="0.25">
      <c r="A63" s="141" t="s">
        <v>4876</v>
      </c>
      <c r="B63" s="142" t="s">
        <v>4877</v>
      </c>
      <c r="C63" s="142">
        <v>-2000170</v>
      </c>
      <c r="D63" s="142" t="s">
        <v>879</v>
      </c>
      <c r="E63" s="142" t="s">
        <v>4794</v>
      </c>
      <c r="F63" s="143" t="s">
        <v>4795</v>
      </c>
      <c r="I63" t="s">
        <v>4691</v>
      </c>
    </row>
    <row r="64" spans="1:9" x14ac:dyDescent="0.25">
      <c r="A64" s="144" t="s">
        <v>4878</v>
      </c>
      <c r="B64" s="145" t="s">
        <v>4879</v>
      </c>
      <c r="C64" s="145">
        <v>-2000170</v>
      </c>
      <c r="D64" s="145" t="s">
        <v>879</v>
      </c>
      <c r="E64" s="145" t="s">
        <v>4798</v>
      </c>
      <c r="F64" s="146" t="s">
        <v>4799</v>
      </c>
      <c r="I64" t="s">
        <v>4691</v>
      </c>
    </row>
    <row r="65" spans="1:9" ht="30" x14ac:dyDescent="0.25">
      <c r="A65" s="141" t="s">
        <v>4880</v>
      </c>
      <c r="B65" s="142" t="s">
        <v>4881</v>
      </c>
      <c r="C65" s="142">
        <v>-2000170</v>
      </c>
      <c r="D65" s="142" t="s">
        <v>879</v>
      </c>
      <c r="E65" s="142" t="s">
        <v>4882</v>
      </c>
      <c r="F65" s="143" t="s">
        <v>4883</v>
      </c>
      <c r="I65" t="s">
        <v>4691</v>
      </c>
    </row>
    <row r="66" spans="1:9" x14ac:dyDescent="0.25">
      <c r="A66" s="144" t="s">
        <v>4884</v>
      </c>
      <c r="B66" s="145" t="s">
        <v>4885</v>
      </c>
      <c r="C66" s="145">
        <v>-2000340</v>
      </c>
      <c r="D66" s="145" t="s">
        <v>881</v>
      </c>
      <c r="E66" s="145" t="s">
        <v>4689</v>
      </c>
      <c r="F66" s="146" t="s">
        <v>4690</v>
      </c>
      <c r="I66" t="s">
        <v>4691</v>
      </c>
    </row>
    <row r="67" spans="1:9" x14ac:dyDescent="0.25">
      <c r="A67" s="141" t="s">
        <v>4886</v>
      </c>
      <c r="B67" s="142" t="s">
        <v>4887</v>
      </c>
      <c r="C67" s="142">
        <v>-2000340</v>
      </c>
      <c r="D67" s="142" t="s">
        <v>881</v>
      </c>
      <c r="E67" s="142" t="s">
        <v>4888</v>
      </c>
      <c r="F67" s="143"/>
      <c r="I67" t="s">
        <v>4691</v>
      </c>
    </row>
    <row r="68" spans="1:9" x14ac:dyDescent="0.25">
      <c r="A68" s="144" t="s">
        <v>4889</v>
      </c>
      <c r="B68" s="145" t="s">
        <v>4890</v>
      </c>
      <c r="C68" s="145">
        <v>-2000171</v>
      </c>
      <c r="D68" s="145" t="s">
        <v>883</v>
      </c>
      <c r="E68" s="145" t="s">
        <v>4689</v>
      </c>
      <c r="F68" s="146" t="s">
        <v>4690</v>
      </c>
      <c r="I68" t="s">
        <v>4691</v>
      </c>
    </row>
    <row r="69" spans="1:9" x14ac:dyDescent="0.25">
      <c r="A69" s="141" t="s">
        <v>4891</v>
      </c>
      <c r="B69" s="142" t="s">
        <v>4892</v>
      </c>
      <c r="C69" s="142">
        <v>-2000171</v>
      </c>
      <c r="D69" s="142" t="s">
        <v>883</v>
      </c>
      <c r="E69" s="142" t="s">
        <v>4893</v>
      </c>
      <c r="F69" s="143" t="s">
        <v>4894</v>
      </c>
      <c r="I69" t="s">
        <v>4691</v>
      </c>
    </row>
    <row r="70" spans="1:9" ht="45" x14ac:dyDescent="0.25">
      <c r="A70" s="144" t="s">
        <v>4895</v>
      </c>
      <c r="B70" s="145" t="s">
        <v>4896</v>
      </c>
      <c r="C70" s="145">
        <v>-2008083</v>
      </c>
      <c r="D70" s="145" t="s">
        <v>885</v>
      </c>
      <c r="E70" s="145" t="s">
        <v>4725</v>
      </c>
      <c r="F70" s="146" t="s">
        <v>4897</v>
      </c>
      <c r="I70" t="s">
        <v>4691</v>
      </c>
    </row>
    <row r="71" spans="1:9" x14ac:dyDescent="0.25">
      <c r="A71" s="141" t="s">
        <v>4898</v>
      </c>
      <c r="B71" s="142" t="s">
        <v>4899</v>
      </c>
      <c r="C71" s="142">
        <v>-2002000</v>
      </c>
      <c r="D71" s="142" t="s">
        <v>889</v>
      </c>
      <c r="E71" s="142" t="s">
        <v>4689</v>
      </c>
      <c r="F71" s="143" t="s">
        <v>4690</v>
      </c>
      <c r="I71" t="s">
        <v>4691</v>
      </c>
    </row>
    <row r="72" spans="1:9" ht="30" x14ac:dyDescent="0.25">
      <c r="A72" s="144" t="s">
        <v>4900</v>
      </c>
      <c r="B72" s="145" t="s">
        <v>4901</v>
      </c>
      <c r="C72" s="145">
        <v>-2002000</v>
      </c>
      <c r="D72" s="145" t="s">
        <v>889</v>
      </c>
      <c r="E72" s="145" t="s">
        <v>4902</v>
      </c>
      <c r="F72" s="146" t="s">
        <v>4903</v>
      </c>
      <c r="I72" t="s">
        <v>4691</v>
      </c>
    </row>
    <row r="73" spans="1:9" ht="30" x14ac:dyDescent="0.25">
      <c r="A73" s="141" t="s">
        <v>4904</v>
      </c>
      <c r="B73" s="142" t="s">
        <v>4905</v>
      </c>
      <c r="C73" s="142">
        <v>-2000023</v>
      </c>
      <c r="D73" s="142" t="s">
        <v>65</v>
      </c>
      <c r="E73" s="142" t="s">
        <v>4906</v>
      </c>
      <c r="F73" s="143" t="s">
        <v>4907</v>
      </c>
      <c r="I73" t="s">
        <v>4691</v>
      </c>
    </row>
    <row r="74" spans="1:9" x14ac:dyDescent="0.25">
      <c r="A74" s="144" t="s">
        <v>4908</v>
      </c>
      <c r="B74" s="145" t="s">
        <v>4909</v>
      </c>
      <c r="C74" s="145">
        <v>-2000023</v>
      </c>
      <c r="D74" s="145" t="s">
        <v>65</v>
      </c>
      <c r="E74" s="145" t="s">
        <v>4597</v>
      </c>
      <c r="F74" s="146" t="s">
        <v>4865</v>
      </c>
      <c r="I74" t="s">
        <v>4691</v>
      </c>
    </row>
    <row r="75" spans="1:9" x14ac:dyDescent="0.25">
      <c r="A75" s="141" t="s">
        <v>4910</v>
      </c>
      <c r="B75" s="142" t="s">
        <v>4911</v>
      </c>
      <c r="C75" s="142">
        <v>-2000023</v>
      </c>
      <c r="D75" s="142" t="s">
        <v>65</v>
      </c>
      <c r="E75" s="142" t="s">
        <v>4861</v>
      </c>
      <c r="F75" s="143" t="s">
        <v>4862</v>
      </c>
      <c r="I75" t="s">
        <v>4691</v>
      </c>
    </row>
    <row r="76" spans="1:9" x14ac:dyDescent="0.25">
      <c r="A76" s="144" t="s">
        <v>4912</v>
      </c>
      <c r="B76" s="145" t="s">
        <v>4913</v>
      </c>
      <c r="C76" s="145">
        <v>-2000023</v>
      </c>
      <c r="D76" s="145" t="s">
        <v>65</v>
      </c>
      <c r="E76" s="145" t="s">
        <v>4914</v>
      </c>
      <c r="F76" s="146" t="s">
        <v>4915</v>
      </c>
      <c r="I76" t="s">
        <v>4691</v>
      </c>
    </row>
    <row r="77" spans="1:9" x14ac:dyDescent="0.25">
      <c r="A77" s="141" t="s">
        <v>4916</v>
      </c>
      <c r="B77" s="142" t="s">
        <v>4917</v>
      </c>
      <c r="C77" s="142">
        <v>-2000023</v>
      </c>
      <c r="D77" s="142" t="s">
        <v>65</v>
      </c>
      <c r="E77" s="142" t="s">
        <v>4872</v>
      </c>
      <c r="F77" s="143" t="s">
        <v>4873</v>
      </c>
      <c r="I77" t="s">
        <v>4691</v>
      </c>
    </row>
    <row r="78" spans="1:9" x14ac:dyDescent="0.25">
      <c r="A78" s="144" t="s">
        <v>4918</v>
      </c>
      <c r="B78" s="145" t="s">
        <v>4919</v>
      </c>
      <c r="C78" s="145">
        <v>-2000023</v>
      </c>
      <c r="D78" s="145" t="s">
        <v>65</v>
      </c>
      <c r="E78" s="145" t="s">
        <v>4868</v>
      </c>
      <c r="F78" s="146" t="s">
        <v>4869</v>
      </c>
      <c r="I78" t="s">
        <v>4691</v>
      </c>
    </row>
    <row r="79" spans="1:9" x14ac:dyDescent="0.25">
      <c r="A79" s="141" t="s">
        <v>4920</v>
      </c>
      <c r="B79" s="142" t="s">
        <v>4921</v>
      </c>
      <c r="C79" s="142">
        <v>-2000023</v>
      </c>
      <c r="D79" s="142" t="s">
        <v>65</v>
      </c>
      <c r="E79" s="142" t="s">
        <v>4790</v>
      </c>
      <c r="F79" s="143" t="s">
        <v>4791</v>
      </c>
      <c r="I79" t="s">
        <v>4691</v>
      </c>
    </row>
    <row r="80" spans="1:9" x14ac:dyDescent="0.25">
      <c r="A80" s="144" t="s">
        <v>4922</v>
      </c>
      <c r="B80" s="145" t="s">
        <v>4923</v>
      </c>
      <c r="C80" s="145">
        <v>-2000023</v>
      </c>
      <c r="D80" s="145" t="s">
        <v>65</v>
      </c>
      <c r="E80" s="145" t="s">
        <v>4794</v>
      </c>
      <c r="F80" s="146" t="s">
        <v>4795</v>
      </c>
      <c r="I80" t="s">
        <v>4691</v>
      </c>
    </row>
    <row r="81" spans="1:9" x14ac:dyDescent="0.25">
      <c r="A81" s="141" t="s">
        <v>4924</v>
      </c>
      <c r="B81" s="142" t="s">
        <v>4925</v>
      </c>
      <c r="C81" s="142">
        <v>-2000023</v>
      </c>
      <c r="D81" s="142" t="s">
        <v>65</v>
      </c>
      <c r="E81" s="142" t="s">
        <v>4798</v>
      </c>
      <c r="F81" s="143" t="s">
        <v>4799</v>
      </c>
      <c r="I81" t="s">
        <v>4691</v>
      </c>
    </row>
    <row r="82" spans="1:9" ht="30" x14ac:dyDescent="0.25">
      <c r="A82" s="144" t="s">
        <v>4926</v>
      </c>
      <c r="B82" s="145" t="s">
        <v>4927</v>
      </c>
      <c r="C82" s="145">
        <v>-2000023</v>
      </c>
      <c r="D82" s="145" t="s">
        <v>65</v>
      </c>
      <c r="E82" s="145" t="s">
        <v>4882</v>
      </c>
      <c r="F82" s="146" t="s">
        <v>4883</v>
      </c>
      <c r="I82" t="s">
        <v>4691</v>
      </c>
    </row>
    <row r="83" spans="1:9" x14ac:dyDescent="0.25">
      <c r="A83" s="141" t="s">
        <v>4928</v>
      </c>
      <c r="B83" s="142" t="s">
        <v>4929</v>
      </c>
      <c r="C83" s="142">
        <v>-2008016</v>
      </c>
      <c r="D83" s="142" t="s">
        <v>897</v>
      </c>
      <c r="E83" s="142" t="s">
        <v>4868</v>
      </c>
      <c r="F83" s="143" t="s">
        <v>4930</v>
      </c>
      <c r="I83" t="s">
        <v>4691</v>
      </c>
    </row>
    <row r="84" spans="1:9" x14ac:dyDescent="0.25">
      <c r="A84" s="144" t="s">
        <v>4931</v>
      </c>
      <c r="B84" s="145" t="s">
        <v>4932</v>
      </c>
      <c r="C84" s="145">
        <v>-2008010</v>
      </c>
      <c r="D84" s="145" t="s">
        <v>907</v>
      </c>
      <c r="E84" s="145" t="s">
        <v>4763</v>
      </c>
      <c r="F84" s="146" t="s">
        <v>4764</v>
      </c>
      <c r="I84" t="s">
        <v>4691</v>
      </c>
    </row>
    <row r="85" spans="1:9" x14ac:dyDescent="0.25">
      <c r="A85" s="141" t="s">
        <v>4933</v>
      </c>
      <c r="B85" s="142" t="s">
        <v>4934</v>
      </c>
      <c r="C85" s="142">
        <v>-2008010</v>
      </c>
      <c r="D85" s="142" t="s">
        <v>907</v>
      </c>
      <c r="E85" s="142" t="s">
        <v>3948</v>
      </c>
      <c r="F85" s="143" t="s">
        <v>4935</v>
      </c>
      <c r="I85" t="s">
        <v>4691</v>
      </c>
    </row>
    <row r="86" spans="1:9" x14ac:dyDescent="0.25">
      <c r="A86" s="144" t="s">
        <v>4936</v>
      </c>
      <c r="B86" s="145" t="s">
        <v>4937</v>
      </c>
      <c r="C86" s="145">
        <v>-2008123</v>
      </c>
      <c r="D86" s="145" t="s">
        <v>909</v>
      </c>
      <c r="E86" s="145" t="s">
        <v>4938</v>
      </c>
      <c r="F86" s="146" t="s">
        <v>4939</v>
      </c>
      <c r="I86" t="s">
        <v>4691</v>
      </c>
    </row>
    <row r="87" spans="1:9" x14ac:dyDescent="0.25">
      <c r="A87" s="141" t="s">
        <v>4940</v>
      </c>
      <c r="B87" s="142" t="s">
        <v>4941</v>
      </c>
      <c r="C87" s="142">
        <v>-2008124</v>
      </c>
      <c r="D87" s="142" t="s">
        <v>911</v>
      </c>
      <c r="E87" s="142" t="s">
        <v>4942</v>
      </c>
      <c r="F87" s="143" t="s">
        <v>4943</v>
      </c>
      <c r="I87" t="s">
        <v>4691</v>
      </c>
    </row>
    <row r="88" spans="1:9" x14ac:dyDescent="0.25">
      <c r="A88" s="144" t="s">
        <v>4944</v>
      </c>
      <c r="B88" s="145" t="s">
        <v>4945</v>
      </c>
      <c r="C88" s="145">
        <v>-2008160</v>
      </c>
      <c r="D88" s="145" t="s">
        <v>913</v>
      </c>
      <c r="E88" s="145" t="s">
        <v>4946</v>
      </c>
      <c r="F88" s="146"/>
      <c r="I88" t="s">
        <v>4691</v>
      </c>
    </row>
    <row r="89" spans="1:9" x14ac:dyDescent="0.25">
      <c r="A89" s="141" t="s">
        <v>4947</v>
      </c>
      <c r="B89" s="142" t="s">
        <v>4948</v>
      </c>
      <c r="C89" s="142">
        <v>-2008000</v>
      </c>
      <c r="D89" s="142" t="s">
        <v>917</v>
      </c>
      <c r="E89" s="142" t="s">
        <v>4763</v>
      </c>
      <c r="F89" s="143" t="s">
        <v>4764</v>
      </c>
      <c r="I89" t="s">
        <v>4691</v>
      </c>
    </row>
    <row r="90" spans="1:9" x14ac:dyDescent="0.25">
      <c r="A90" s="144" t="s">
        <v>4949</v>
      </c>
      <c r="B90" s="145" t="s">
        <v>4950</v>
      </c>
      <c r="C90" s="145">
        <v>-2008000</v>
      </c>
      <c r="D90" s="145" t="s">
        <v>917</v>
      </c>
      <c r="E90" s="145" t="s">
        <v>4772</v>
      </c>
      <c r="F90" s="146" t="s">
        <v>4773</v>
      </c>
      <c r="I90" t="s">
        <v>4691</v>
      </c>
    </row>
    <row r="91" spans="1:9" x14ac:dyDescent="0.25">
      <c r="A91" s="141" t="s">
        <v>4951</v>
      </c>
      <c r="B91" s="142" t="s">
        <v>4952</v>
      </c>
      <c r="C91" s="142">
        <v>-2008000</v>
      </c>
      <c r="D91" s="142" t="s">
        <v>917</v>
      </c>
      <c r="E91" s="142" t="s">
        <v>4776</v>
      </c>
      <c r="F91" s="143" t="s">
        <v>4777</v>
      </c>
      <c r="I91" t="s">
        <v>4691</v>
      </c>
    </row>
    <row r="92" spans="1:9" x14ac:dyDescent="0.25">
      <c r="A92" s="144" t="s">
        <v>4953</v>
      </c>
      <c r="B92" s="145" t="s">
        <v>4954</v>
      </c>
      <c r="C92" s="145">
        <v>-2001040</v>
      </c>
      <c r="D92" s="145" t="s">
        <v>933</v>
      </c>
      <c r="E92" s="145" t="s">
        <v>4689</v>
      </c>
      <c r="F92" s="146" t="s">
        <v>4690</v>
      </c>
      <c r="I92" t="s">
        <v>4691</v>
      </c>
    </row>
    <row r="93" spans="1:9" x14ac:dyDescent="0.25">
      <c r="A93" s="141" t="s">
        <v>4955</v>
      </c>
      <c r="B93" s="142" t="s">
        <v>4956</v>
      </c>
      <c r="C93" s="142">
        <v>-2001040</v>
      </c>
      <c r="D93" s="142" t="s">
        <v>933</v>
      </c>
      <c r="E93" s="142" t="s">
        <v>4957</v>
      </c>
      <c r="F93" s="143" t="s">
        <v>4958</v>
      </c>
      <c r="I93" t="s">
        <v>4691</v>
      </c>
    </row>
    <row r="94" spans="1:9" ht="30" x14ac:dyDescent="0.25">
      <c r="A94" s="144" t="s">
        <v>4959</v>
      </c>
      <c r="B94" s="145" t="s">
        <v>4960</v>
      </c>
      <c r="C94" s="145">
        <v>-2001040</v>
      </c>
      <c r="D94" s="145" t="s">
        <v>933</v>
      </c>
      <c r="E94" s="145" t="s">
        <v>4961</v>
      </c>
      <c r="F94" s="146" t="s">
        <v>4962</v>
      </c>
      <c r="I94" t="s">
        <v>4691</v>
      </c>
    </row>
    <row r="95" spans="1:9" x14ac:dyDescent="0.25">
      <c r="A95" s="141" t="s">
        <v>4963</v>
      </c>
      <c r="B95" s="142" t="s">
        <v>4964</v>
      </c>
      <c r="C95" s="142">
        <v>-2001040</v>
      </c>
      <c r="D95" s="142" t="s">
        <v>933</v>
      </c>
      <c r="E95" s="142" t="s">
        <v>4965</v>
      </c>
      <c r="F95" s="143" t="s">
        <v>4966</v>
      </c>
      <c r="I95" t="s">
        <v>4691</v>
      </c>
    </row>
    <row r="96" spans="1:9" x14ac:dyDescent="0.25">
      <c r="A96" s="144" t="s">
        <v>4967</v>
      </c>
      <c r="B96" s="145" t="s">
        <v>4968</v>
      </c>
      <c r="C96" s="145">
        <v>-2001040</v>
      </c>
      <c r="D96" s="145" t="s">
        <v>933</v>
      </c>
      <c r="E96" s="145" t="s">
        <v>4969</v>
      </c>
      <c r="F96" s="146" t="s">
        <v>4970</v>
      </c>
      <c r="I96" t="s">
        <v>4691</v>
      </c>
    </row>
    <row r="97" spans="1:9" ht="30" x14ac:dyDescent="0.25">
      <c r="A97" s="147" t="s">
        <v>4971</v>
      </c>
      <c r="B97" s="142" t="s">
        <v>4972</v>
      </c>
      <c r="C97" s="142">
        <v>-2001040</v>
      </c>
      <c r="D97" s="142" t="s">
        <v>933</v>
      </c>
      <c r="E97" s="142" t="s">
        <v>4973</v>
      </c>
      <c r="F97" s="143" t="s">
        <v>4974</v>
      </c>
      <c r="I97" t="s">
        <v>4691</v>
      </c>
    </row>
    <row r="98" spans="1:9" x14ac:dyDescent="0.25">
      <c r="A98" s="144" t="s">
        <v>4975</v>
      </c>
      <c r="B98" s="145" t="s">
        <v>4976</v>
      </c>
      <c r="C98" s="145">
        <v>-2001040</v>
      </c>
      <c r="D98" s="145" t="s">
        <v>933</v>
      </c>
      <c r="E98" s="145" t="s">
        <v>4977</v>
      </c>
      <c r="F98" s="146" t="s">
        <v>4978</v>
      </c>
      <c r="I98" t="s">
        <v>4691</v>
      </c>
    </row>
    <row r="99" spans="1:9" x14ac:dyDescent="0.25">
      <c r="A99" s="141" t="s">
        <v>4979</v>
      </c>
      <c r="B99" s="142" t="s">
        <v>4980</v>
      </c>
      <c r="C99" s="142">
        <v>-2001040</v>
      </c>
      <c r="D99" s="142" t="s">
        <v>933</v>
      </c>
      <c r="E99" s="142" t="s">
        <v>4981</v>
      </c>
      <c r="F99" s="143" t="s">
        <v>4982</v>
      </c>
      <c r="I99" t="s">
        <v>4691</v>
      </c>
    </row>
    <row r="100" spans="1:9" x14ac:dyDescent="0.25">
      <c r="A100" s="144" t="s">
        <v>4983</v>
      </c>
      <c r="B100" s="145" t="s">
        <v>4984</v>
      </c>
      <c r="C100" s="145">
        <v>-2001040</v>
      </c>
      <c r="D100" s="145" t="s">
        <v>933</v>
      </c>
      <c r="E100" s="145" t="s">
        <v>4985</v>
      </c>
      <c r="F100" s="146" t="s">
        <v>4986</v>
      </c>
      <c r="I100" t="s">
        <v>4691</v>
      </c>
    </row>
    <row r="101" spans="1:9" ht="45" x14ac:dyDescent="0.25">
      <c r="A101" s="141" t="s">
        <v>4987</v>
      </c>
      <c r="B101" s="142" t="s">
        <v>4988</v>
      </c>
      <c r="C101" s="142">
        <v>-2001040</v>
      </c>
      <c r="D101" s="142" t="s">
        <v>933</v>
      </c>
      <c r="E101" s="142" t="s">
        <v>4989</v>
      </c>
      <c r="F101" s="143" t="s">
        <v>4990</v>
      </c>
      <c r="I101" t="s">
        <v>4691</v>
      </c>
    </row>
    <row r="102" spans="1:9" ht="30" x14ac:dyDescent="0.25">
      <c r="A102" s="144" t="s">
        <v>4991</v>
      </c>
      <c r="B102" s="145" t="s">
        <v>4992</v>
      </c>
      <c r="C102" s="145">
        <v>-2001040</v>
      </c>
      <c r="D102" s="145" t="s">
        <v>933</v>
      </c>
      <c r="E102" s="145" t="s">
        <v>4993</v>
      </c>
      <c r="F102" s="146" t="s">
        <v>4994</v>
      </c>
      <c r="I102" t="s">
        <v>4691</v>
      </c>
    </row>
    <row r="103" spans="1:9" ht="30" x14ac:dyDescent="0.25">
      <c r="A103" s="141" t="s">
        <v>4995</v>
      </c>
      <c r="B103" s="142" t="s">
        <v>4996</v>
      </c>
      <c r="C103" s="142">
        <v>-2001040</v>
      </c>
      <c r="D103" s="142" t="s">
        <v>933</v>
      </c>
      <c r="E103" s="142" t="s">
        <v>4997</v>
      </c>
      <c r="F103" s="143" t="s">
        <v>4998</v>
      </c>
      <c r="I103" t="s">
        <v>4691</v>
      </c>
    </row>
    <row r="104" spans="1:9" x14ac:dyDescent="0.25">
      <c r="A104" s="144" t="s">
        <v>4999</v>
      </c>
      <c r="B104" s="145" t="s">
        <v>5000</v>
      </c>
      <c r="C104" s="145">
        <v>-2001040</v>
      </c>
      <c r="D104" s="145" t="s">
        <v>933</v>
      </c>
      <c r="E104" s="145" t="s">
        <v>5001</v>
      </c>
      <c r="F104" s="146" t="s">
        <v>5002</v>
      </c>
      <c r="I104" t="s">
        <v>4691</v>
      </c>
    </row>
    <row r="105" spans="1:9" ht="30" x14ac:dyDescent="0.25">
      <c r="A105" s="141" t="s">
        <v>5003</v>
      </c>
      <c r="B105" s="142" t="s">
        <v>5004</v>
      </c>
      <c r="C105" s="142">
        <v>-2001040</v>
      </c>
      <c r="D105" s="142" t="s">
        <v>933</v>
      </c>
      <c r="E105" s="142" t="s">
        <v>5005</v>
      </c>
      <c r="F105" s="143" t="s">
        <v>5006</v>
      </c>
      <c r="I105" t="s">
        <v>4691</v>
      </c>
    </row>
    <row r="106" spans="1:9" ht="30" x14ac:dyDescent="0.25">
      <c r="A106" s="144" t="s">
        <v>5007</v>
      </c>
      <c r="B106" s="145" t="s">
        <v>5008</v>
      </c>
      <c r="C106" s="145">
        <v>-2001040</v>
      </c>
      <c r="D106" s="145" t="s">
        <v>933</v>
      </c>
      <c r="E106" s="145" t="s">
        <v>5009</v>
      </c>
      <c r="F106" s="146" t="s">
        <v>5010</v>
      </c>
      <c r="I106" t="s">
        <v>4691</v>
      </c>
    </row>
    <row r="107" spans="1:9" ht="30" x14ac:dyDescent="0.25">
      <c r="A107" s="141" t="s">
        <v>5011</v>
      </c>
      <c r="B107" s="142" t="s">
        <v>5012</v>
      </c>
      <c r="C107" s="142">
        <v>-2001040</v>
      </c>
      <c r="D107" s="142" t="s">
        <v>933</v>
      </c>
      <c r="E107" s="142" t="s">
        <v>5013</v>
      </c>
      <c r="F107" s="143" t="s">
        <v>5014</v>
      </c>
      <c r="I107" t="s">
        <v>4691</v>
      </c>
    </row>
    <row r="108" spans="1:9" ht="30" x14ac:dyDescent="0.25">
      <c r="A108" s="144" t="s">
        <v>5015</v>
      </c>
      <c r="B108" s="145" t="s">
        <v>5016</v>
      </c>
      <c r="C108" s="145">
        <v>-2001040</v>
      </c>
      <c r="D108" s="145" t="s">
        <v>933</v>
      </c>
      <c r="E108" s="145" t="s">
        <v>5017</v>
      </c>
      <c r="F108" s="146" t="s">
        <v>5018</v>
      </c>
      <c r="I108" t="s">
        <v>4691</v>
      </c>
    </row>
    <row r="109" spans="1:9" ht="30" x14ac:dyDescent="0.25">
      <c r="A109" s="141" t="s">
        <v>5019</v>
      </c>
      <c r="B109" s="142" t="s">
        <v>5020</v>
      </c>
      <c r="C109" s="142">
        <v>-2001040</v>
      </c>
      <c r="D109" s="142" t="s">
        <v>933</v>
      </c>
      <c r="E109" s="142" t="s">
        <v>5021</v>
      </c>
      <c r="F109" s="143" t="s">
        <v>5022</v>
      </c>
      <c r="I109" t="s">
        <v>4691</v>
      </c>
    </row>
    <row r="110" spans="1:9" ht="30" x14ac:dyDescent="0.25">
      <c r="A110" s="144" t="s">
        <v>5023</v>
      </c>
      <c r="B110" s="145" t="s">
        <v>5024</v>
      </c>
      <c r="C110" s="145">
        <v>-2001040</v>
      </c>
      <c r="D110" s="145" t="s">
        <v>933</v>
      </c>
      <c r="E110" s="145" t="s">
        <v>5025</v>
      </c>
      <c r="F110" s="146" t="s">
        <v>5026</v>
      </c>
      <c r="I110" t="s">
        <v>4691</v>
      </c>
    </row>
    <row r="111" spans="1:9" ht="30" x14ac:dyDescent="0.25">
      <c r="A111" s="141" t="s">
        <v>5027</v>
      </c>
      <c r="B111" s="142" t="s">
        <v>5028</v>
      </c>
      <c r="C111" s="142">
        <v>-2001040</v>
      </c>
      <c r="D111" s="142" t="s">
        <v>933</v>
      </c>
      <c r="E111" s="142" t="s">
        <v>5029</v>
      </c>
      <c r="F111" s="143" t="s">
        <v>5030</v>
      </c>
      <c r="I111" t="s">
        <v>4691</v>
      </c>
    </row>
    <row r="112" spans="1:9" x14ac:dyDescent="0.25">
      <c r="A112" s="144" t="s">
        <v>5031</v>
      </c>
      <c r="B112" s="145" t="s">
        <v>5032</v>
      </c>
      <c r="C112" s="145">
        <v>-2001060</v>
      </c>
      <c r="D112" s="145" t="s">
        <v>935</v>
      </c>
      <c r="E112" s="145" t="s">
        <v>4689</v>
      </c>
      <c r="F112" s="146" t="s">
        <v>4690</v>
      </c>
      <c r="I112" t="s">
        <v>4691</v>
      </c>
    </row>
    <row r="113" spans="1:9" ht="30" x14ac:dyDescent="0.25">
      <c r="A113" s="141" t="s">
        <v>5033</v>
      </c>
      <c r="B113" s="142" t="s">
        <v>5034</v>
      </c>
      <c r="C113" s="142">
        <v>-2001060</v>
      </c>
      <c r="D113" s="142" t="s">
        <v>935</v>
      </c>
      <c r="E113" s="142" t="s">
        <v>4868</v>
      </c>
      <c r="F113" s="143" t="s">
        <v>5035</v>
      </c>
      <c r="I113" t="s">
        <v>4691</v>
      </c>
    </row>
    <row r="114" spans="1:9" x14ac:dyDescent="0.25">
      <c r="A114" s="144" t="s">
        <v>5036</v>
      </c>
      <c r="B114" s="145" t="s">
        <v>5037</v>
      </c>
      <c r="C114" s="145">
        <v>-2001060</v>
      </c>
      <c r="D114" s="145" t="s">
        <v>935</v>
      </c>
      <c r="E114" s="145" t="s">
        <v>5038</v>
      </c>
      <c r="F114" s="146" t="s">
        <v>5039</v>
      </c>
      <c r="I114" t="s">
        <v>4691</v>
      </c>
    </row>
    <row r="115" spans="1:9" x14ac:dyDescent="0.25">
      <c r="A115" s="141" t="s">
        <v>5040</v>
      </c>
      <c r="B115" s="142" t="s">
        <v>5041</v>
      </c>
      <c r="C115" s="142">
        <v>-2001370</v>
      </c>
      <c r="D115" s="142" t="s">
        <v>947</v>
      </c>
      <c r="E115" s="142" t="s">
        <v>4689</v>
      </c>
      <c r="F115" s="143" t="s">
        <v>4690</v>
      </c>
      <c r="I115" t="s">
        <v>4691</v>
      </c>
    </row>
    <row r="116" spans="1:9" ht="30" x14ac:dyDescent="0.25">
      <c r="A116" s="144" t="s">
        <v>5042</v>
      </c>
      <c r="B116" s="145" t="s">
        <v>5043</v>
      </c>
      <c r="C116" s="145">
        <v>-2001370</v>
      </c>
      <c r="D116" s="145" t="s">
        <v>947</v>
      </c>
      <c r="E116" s="145" t="s">
        <v>947</v>
      </c>
      <c r="F116" s="146" t="s">
        <v>5044</v>
      </c>
      <c r="I116" t="s">
        <v>4691</v>
      </c>
    </row>
    <row r="117" spans="1:9" x14ac:dyDescent="0.25">
      <c r="A117" s="141" t="s">
        <v>5045</v>
      </c>
      <c r="B117" s="142" t="s">
        <v>5046</v>
      </c>
      <c r="C117" s="142">
        <v>-2006271</v>
      </c>
      <c r="D117" s="142" t="s">
        <v>949</v>
      </c>
      <c r="E117" s="142" t="s">
        <v>4689</v>
      </c>
      <c r="F117" s="143" t="s">
        <v>4690</v>
      </c>
      <c r="I117" t="s">
        <v>4691</v>
      </c>
    </row>
    <row r="118" spans="1:9" x14ac:dyDescent="0.25">
      <c r="A118" s="144" t="s">
        <v>5047</v>
      </c>
      <c r="B118" s="145" t="s">
        <v>5048</v>
      </c>
      <c r="C118" s="145">
        <v>-2006271</v>
      </c>
      <c r="D118" s="145" t="s">
        <v>949</v>
      </c>
      <c r="E118" s="145" t="s">
        <v>5049</v>
      </c>
      <c r="F118" s="146" t="s">
        <v>5050</v>
      </c>
      <c r="I118" t="s">
        <v>4691</v>
      </c>
    </row>
    <row r="119" spans="1:9" x14ac:dyDescent="0.25">
      <c r="A119" s="141" t="s">
        <v>5051</v>
      </c>
      <c r="B119" s="142" t="s">
        <v>5052</v>
      </c>
      <c r="C119" s="142">
        <v>-2008085</v>
      </c>
      <c r="D119" s="142" t="s">
        <v>954</v>
      </c>
      <c r="E119" s="142" t="s">
        <v>5053</v>
      </c>
      <c r="F119" s="143" t="s">
        <v>5054</v>
      </c>
      <c r="I119" t="s">
        <v>4691</v>
      </c>
    </row>
    <row r="120" spans="1:9" x14ac:dyDescent="0.25">
      <c r="A120" s="144" t="s">
        <v>5055</v>
      </c>
      <c r="B120" s="145" t="s">
        <v>5056</v>
      </c>
      <c r="C120" s="145">
        <v>-2008085</v>
      </c>
      <c r="D120" s="145" t="s">
        <v>954</v>
      </c>
      <c r="E120" s="145" t="s">
        <v>5057</v>
      </c>
      <c r="F120" s="146" t="s">
        <v>5058</v>
      </c>
      <c r="I120" t="s">
        <v>4691</v>
      </c>
    </row>
    <row r="121" spans="1:9" x14ac:dyDescent="0.25">
      <c r="A121" s="141" t="s">
        <v>5059</v>
      </c>
      <c r="B121" s="142" t="s">
        <v>5060</v>
      </c>
      <c r="C121" s="142">
        <v>-2008085</v>
      </c>
      <c r="D121" s="142" t="s">
        <v>954</v>
      </c>
      <c r="E121" s="142" t="s">
        <v>5061</v>
      </c>
      <c r="F121" s="143" t="s">
        <v>5062</v>
      </c>
      <c r="I121" t="s">
        <v>4691</v>
      </c>
    </row>
    <row r="122" spans="1:9" ht="30" x14ac:dyDescent="0.25">
      <c r="A122" s="144" t="s">
        <v>5063</v>
      </c>
      <c r="B122" s="145" t="s">
        <v>5064</v>
      </c>
      <c r="C122" s="145">
        <v>-2008085</v>
      </c>
      <c r="D122" s="145" t="s">
        <v>954</v>
      </c>
      <c r="E122" s="145" t="s">
        <v>4725</v>
      </c>
      <c r="F122" s="146" t="s">
        <v>5065</v>
      </c>
      <c r="I122" t="s">
        <v>4691</v>
      </c>
    </row>
    <row r="123" spans="1:9" x14ac:dyDescent="0.25">
      <c r="A123" s="141" t="s">
        <v>5066</v>
      </c>
      <c r="B123" s="142" t="s">
        <v>5067</v>
      </c>
      <c r="C123" s="142">
        <v>-2001049</v>
      </c>
      <c r="D123" s="142" t="s">
        <v>956</v>
      </c>
      <c r="E123" s="142" t="s">
        <v>4689</v>
      </c>
      <c r="F123" s="143" t="s">
        <v>4690</v>
      </c>
      <c r="I123" t="s">
        <v>4691</v>
      </c>
    </row>
    <row r="124" spans="1:9" x14ac:dyDescent="0.25">
      <c r="A124" s="144" t="s">
        <v>5068</v>
      </c>
      <c r="B124" s="145" t="s">
        <v>5069</v>
      </c>
      <c r="C124" s="145">
        <v>-2001049</v>
      </c>
      <c r="D124" s="145" t="s">
        <v>956</v>
      </c>
      <c r="E124" s="145" t="s">
        <v>5070</v>
      </c>
      <c r="F124" s="146" t="s">
        <v>5071</v>
      </c>
      <c r="I124" t="s">
        <v>4691</v>
      </c>
    </row>
    <row r="125" spans="1:9" x14ac:dyDescent="0.25">
      <c r="A125" s="141" t="s">
        <v>5072</v>
      </c>
      <c r="B125" s="142" t="s">
        <v>5073</v>
      </c>
      <c r="C125" s="142">
        <v>-2001049</v>
      </c>
      <c r="D125" s="142" t="s">
        <v>956</v>
      </c>
      <c r="E125" s="142" t="s">
        <v>5074</v>
      </c>
      <c r="F125" s="143" t="s">
        <v>5075</v>
      </c>
      <c r="I125" t="s">
        <v>4691</v>
      </c>
    </row>
    <row r="126" spans="1:9" x14ac:dyDescent="0.25">
      <c r="A126" s="144" t="s">
        <v>5076</v>
      </c>
      <c r="B126" s="145" t="s">
        <v>5077</v>
      </c>
      <c r="C126" s="145">
        <v>-2008020</v>
      </c>
      <c r="D126" s="145" t="s">
        <v>960</v>
      </c>
      <c r="E126" s="145" t="s">
        <v>4763</v>
      </c>
      <c r="F126" s="146" t="s">
        <v>4764</v>
      </c>
      <c r="I126" t="s">
        <v>4691</v>
      </c>
    </row>
    <row r="127" spans="1:9" x14ac:dyDescent="0.25">
      <c r="A127" s="141" t="s">
        <v>5078</v>
      </c>
      <c r="B127" s="142" t="s">
        <v>5079</v>
      </c>
      <c r="C127" s="142">
        <v>-2008020</v>
      </c>
      <c r="D127" s="142" t="s">
        <v>960</v>
      </c>
      <c r="E127" s="142" t="s">
        <v>5080</v>
      </c>
      <c r="F127" s="143"/>
      <c r="I127" t="s">
        <v>4691</v>
      </c>
    </row>
    <row r="128" spans="1:9" x14ac:dyDescent="0.25">
      <c r="A128" s="144" t="s">
        <v>5081</v>
      </c>
      <c r="B128" s="145" t="s">
        <v>5082</v>
      </c>
      <c r="C128" s="145">
        <v>-2008050</v>
      </c>
      <c r="D128" s="145" t="s">
        <v>964</v>
      </c>
      <c r="E128" s="145" t="s">
        <v>5083</v>
      </c>
      <c r="F128" s="146" t="s">
        <v>4764</v>
      </c>
      <c r="I128" t="s">
        <v>4691</v>
      </c>
    </row>
    <row r="129" spans="1:9" x14ac:dyDescent="0.25">
      <c r="A129" s="141" t="s">
        <v>5084</v>
      </c>
      <c r="B129" s="142" t="s">
        <v>5085</v>
      </c>
      <c r="C129" s="142">
        <v>-2008050</v>
      </c>
      <c r="D129" s="142" t="s">
        <v>964</v>
      </c>
      <c r="E129" s="142" t="s">
        <v>5080</v>
      </c>
      <c r="F129" s="143"/>
      <c r="I129" t="s">
        <v>4691</v>
      </c>
    </row>
    <row r="130" spans="1:9" x14ac:dyDescent="0.25">
      <c r="A130" s="144" t="s">
        <v>5086</v>
      </c>
      <c r="B130" s="145" t="s">
        <v>5087</v>
      </c>
      <c r="C130" s="145">
        <v>-2000032</v>
      </c>
      <c r="D130" s="145" t="s">
        <v>966</v>
      </c>
      <c r="E130" s="145" t="s">
        <v>4689</v>
      </c>
      <c r="F130" s="146" t="s">
        <v>4690</v>
      </c>
      <c r="I130" t="s">
        <v>4691</v>
      </c>
    </row>
    <row r="131" spans="1:9" x14ac:dyDescent="0.25">
      <c r="A131" s="141" t="s">
        <v>5088</v>
      </c>
      <c r="B131" s="142" t="s">
        <v>5089</v>
      </c>
      <c r="C131" s="142">
        <v>-2000032</v>
      </c>
      <c r="D131" s="142" t="s">
        <v>966</v>
      </c>
      <c r="E131" s="142" t="s">
        <v>4804</v>
      </c>
      <c r="F131" s="143"/>
      <c r="I131" t="s">
        <v>4691</v>
      </c>
    </row>
    <row r="132" spans="1:9" x14ac:dyDescent="0.25">
      <c r="A132" s="144" t="s">
        <v>5090</v>
      </c>
      <c r="B132" s="145" t="s">
        <v>5091</v>
      </c>
      <c r="C132" s="145">
        <v>-2000032</v>
      </c>
      <c r="D132" s="145" t="s">
        <v>966</v>
      </c>
      <c r="E132" s="145" t="s">
        <v>4807</v>
      </c>
      <c r="F132" s="146"/>
      <c r="I132" t="s">
        <v>4691</v>
      </c>
    </row>
    <row r="133" spans="1:9" x14ac:dyDescent="0.25">
      <c r="A133" s="141" t="s">
        <v>5092</v>
      </c>
      <c r="B133" s="142" t="s">
        <v>5093</v>
      </c>
      <c r="C133" s="142">
        <v>-2000032</v>
      </c>
      <c r="D133" s="142" t="s">
        <v>966</v>
      </c>
      <c r="E133" s="142" t="s">
        <v>4810</v>
      </c>
      <c r="F133" s="143"/>
      <c r="I133" t="s">
        <v>4691</v>
      </c>
    </row>
    <row r="134" spans="1:9" x14ac:dyDescent="0.25">
      <c r="A134" s="144" t="s">
        <v>5094</v>
      </c>
      <c r="B134" s="145" t="s">
        <v>5095</v>
      </c>
      <c r="C134" s="145">
        <v>-2000032</v>
      </c>
      <c r="D134" s="145" t="s">
        <v>966</v>
      </c>
      <c r="E134" s="145" t="s">
        <v>4813</v>
      </c>
      <c r="F134" s="146"/>
      <c r="I134" t="s">
        <v>4691</v>
      </c>
    </row>
    <row r="135" spans="1:9" x14ac:dyDescent="0.25">
      <c r="A135" s="141" t="s">
        <v>5096</v>
      </c>
      <c r="B135" s="142" t="s">
        <v>5097</v>
      </c>
      <c r="C135" s="142">
        <v>-2000032</v>
      </c>
      <c r="D135" s="142" t="s">
        <v>966</v>
      </c>
      <c r="E135" s="142" t="s">
        <v>5098</v>
      </c>
      <c r="F135" s="143"/>
      <c r="I135" t="s">
        <v>4691</v>
      </c>
    </row>
    <row r="136" spans="1:9" x14ac:dyDescent="0.25">
      <c r="A136" s="144" t="s">
        <v>5099</v>
      </c>
      <c r="B136" s="145" t="s">
        <v>5100</v>
      </c>
      <c r="C136" s="145">
        <v>-2000032</v>
      </c>
      <c r="D136" s="145" t="s">
        <v>966</v>
      </c>
      <c r="E136" s="145" t="s">
        <v>4816</v>
      </c>
      <c r="F136" s="146"/>
      <c r="I136" t="s">
        <v>4691</v>
      </c>
    </row>
    <row r="137" spans="1:9" x14ac:dyDescent="0.25">
      <c r="A137" s="141" t="s">
        <v>5101</v>
      </c>
      <c r="B137" s="142" t="s">
        <v>5102</v>
      </c>
      <c r="C137" s="142">
        <v>-2000032</v>
      </c>
      <c r="D137" s="142" t="s">
        <v>966</v>
      </c>
      <c r="E137" s="142" t="s">
        <v>1158</v>
      </c>
      <c r="F137" s="143"/>
      <c r="I137" t="s">
        <v>4691</v>
      </c>
    </row>
    <row r="138" spans="1:9" x14ac:dyDescent="0.25">
      <c r="A138" s="144" t="s">
        <v>5103</v>
      </c>
      <c r="B138" s="145" t="s">
        <v>5104</v>
      </c>
      <c r="C138" s="145">
        <v>-2000032</v>
      </c>
      <c r="D138" s="145" t="s">
        <v>966</v>
      </c>
      <c r="E138" s="145" t="s">
        <v>5105</v>
      </c>
      <c r="F138" s="146"/>
      <c r="I138" t="s">
        <v>4691</v>
      </c>
    </row>
    <row r="139" spans="1:9" x14ac:dyDescent="0.25">
      <c r="A139" s="141" t="s">
        <v>5106</v>
      </c>
      <c r="B139" s="142" t="s">
        <v>5107</v>
      </c>
      <c r="C139" s="142">
        <v>-2000032</v>
      </c>
      <c r="D139" s="142" t="s">
        <v>966</v>
      </c>
      <c r="E139" s="142" t="s">
        <v>4819</v>
      </c>
      <c r="F139" s="143"/>
      <c r="I139" t="s">
        <v>4691</v>
      </c>
    </row>
    <row r="140" spans="1:9" x14ac:dyDescent="0.25">
      <c r="A140" s="144" t="s">
        <v>5108</v>
      </c>
      <c r="B140" s="145" t="s">
        <v>5109</v>
      </c>
      <c r="C140" s="145">
        <v>-2000032</v>
      </c>
      <c r="D140" s="145" t="s">
        <v>966</v>
      </c>
      <c r="E140" s="145" t="s">
        <v>4822</v>
      </c>
      <c r="F140" s="146"/>
      <c r="I140" t="s">
        <v>4691</v>
      </c>
    </row>
    <row r="141" spans="1:9" x14ac:dyDescent="0.25">
      <c r="A141" s="141" t="s">
        <v>5110</v>
      </c>
      <c r="B141" s="142" t="s">
        <v>5111</v>
      </c>
      <c r="C141" s="142">
        <v>-2000032</v>
      </c>
      <c r="D141" s="142" t="s">
        <v>966</v>
      </c>
      <c r="E141" s="142" t="s">
        <v>4825</v>
      </c>
      <c r="F141" s="143"/>
      <c r="I141" t="s">
        <v>4691</v>
      </c>
    </row>
    <row r="142" spans="1:9" x14ac:dyDescent="0.25">
      <c r="A142" s="144" t="s">
        <v>5112</v>
      </c>
      <c r="B142" s="145" t="s">
        <v>5113</v>
      </c>
      <c r="C142" s="145">
        <v>-2000032</v>
      </c>
      <c r="D142" s="145" t="s">
        <v>966</v>
      </c>
      <c r="E142" s="145" t="s">
        <v>4828</v>
      </c>
      <c r="F142" s="146"/>
      <c r="I142" t="s">
        <v>4691</v>
      </c>
    </row>
    <row r="143" spans="1:9" x14ac:dyDescent="0.25">
      <c r="A143" s="141" t="s">
        <v>5114</v>
      </c>
      <c r="B143" s="142" t="s">
        <v>5115</v>
      </c>
      <c r="C143" s="142">
        <v>-2001043</v>
      </c>
      <c r="D143" s="142" t="s">
        <v>968</v>
      </c>
      <c r="E143" s="142" t="s">
        <v>4689</v>
      </c>
      <c r="F143" s="143" t="s">
        <v>4690</v>
      </c>
      <c r="I143" t="s">
        <v>4691</v>
      </c>
    </row>
    <row r="144" spans="1:9" x14ac:dyDescent="0.25">
      <c r="A144" s="144" t="s">
        <v>5116</v>
      </c>
      <c r="B144" s="145" t="s">
        <v>5117</v>
      </c>
      <c r="C144" s="145">
        <v>-2001043</v>
      </c>
      <c r="D144" s="145" t="s">
        <v>968</v>
      </c>
      <c r="E144" s="145" t="s">
        <v>5029</v>
      </c>
      <c r="F144" s="146" t="s">
        <v>5118</v>
      </c>
      <c r="I144" t="s">
        <v>4691</v>
      </c>
    </row>
    <row r="145" spans="1:9" x14ac:dyDescent="0.25">
      <c r="A145" s="141" t="s">
        <v>5119</v>
      </c>
      <c r="B145" s="142" t="s">
        <v>5120</v>
      </c>
      <c r="C145" s="142">
        <v>-2000080</v>
      </c>
      <c r="D145" s="142" t="s">
        <v>970</v>
      </c>
      <c r="E145" s="142" t="s">
        <v>4689</v>
      </c>
      <c r="F145" s="143" t="s">
        <v>4690</v>
      </c>
      <c r="I145" t="s">
        <v>4691</v>
      </c>
    </row>
    <row r="146" spans="1:9" x14ac:dyDescent="0.25">
      <c r="A146" s="144" t="s">
        <v>5121</v>
      </c>
      <c r="B146" s="145" t="s">
        <v>5122</v>
      </c>
      <c r="C146" s="145">
        <v>-2000080</v>
      </c>
      <c r="D146" s="145" t="s">
        <v>970</v>
      </c>
      <c r="E146" s="145" t="s">
        <v>5123</v>
      </c>
      <c r="F146" s="146" t="s">
        <v>5124</v>
      </c>
      <c r="I146" t="s">
        <v>4691</v>
      </c>
    </row>
    <row r="147" spans="1:9" x14ac:dyDescent="0.25">
      <c r="A147" s="141" t="s">
        <v>5125</v>
      </c>
      <c r="B147" s="142" t="s">
        <v>5126</v>
      </c>
      <c r="C147" s="142">
        <v>-2000080</v>
      </c>
      <c r="D147" s="142" t="s">
        <v>970</v>
      </c>
      <c r="E147" s="142" t="s">
        <v>5127</v>
      </c>
      <c r="F147" s="143" t="s">
        <v>5128</v>
      </c>
      <c r="I147" t="s">
        <v>4691</v>
      </c>
    </row>
    <row r="148" spans="1:9" x14ac:dyDescent="0.25">
      <c r="A148" s="144" t="s">
        <v>5129</v>
      </c>
      <c r="B148" s="145" t="s">
        <v>5130</v>
      </c>
      <c r="C148" s="145">
        <v>-2001100</v>
      </c>
      <c r="D148" s="145" t="s">
        <v>972</v>
      </c>
      <c r="E148" s="145" t="s">
        <v>5131</v>
      </c>
      <c r="F148" s="146" t="s">
        <v>5132</v>
      </c>
      <c r="I148" t="s">
        <v>4691</v>
      </c>
    </row>
    <row r="149" spans="1:9" x14ac:dyDescent="0.25">
      <c r="A149" s="141" t="s">
        <v>5133</v>
      </c>
      <c r="B149" s="142" t="s">
        <v>5134</v>
      </c>
      <c r="C149" s="142">
        <v>-2001100</v>
      </c>
      <c r="D149" s="142" t="s">
        <v>972</v>
      </c>
      <c r="E149" s="142" t="s">
        <v>5135</v>
      </c>
      <c r="F149" s="143" t="s">
        <v>5136</v>
      </c>
      <c r="I149" t="s">
        <v>4691</v>
      </c>
    </row>
    <row r="150" spans="1:9" x14ac:dyDescent="0.25">
      <c r="A150" s="144" t="s">
        <v>5137</v>
      </c>
      <c r="B150" s="145" t="s">
        <v>5138</v>
      </c>
      <c r="C150" s="145">
        <v>-2001100</v>
      </c>
      <c r="D150" s="145" t="s">
        <v>972</v>
      </c>
      <c r="E150" s="145" t="s">
        <v>4689</v>
      </c>
      <c r="F150" s="146" t="s">
        <v>4690</v>
      </c>
      <c r="I150" t="s">
        <v>4691</v>
      </c>
    </row>
    <row r="151" spans="1:9" x14ac:dyDescent="0.25">
      <c r="A151" s="141" t="s">
        <v>5139</v>
      </c>
      <c r="B151" s="142" t="s">
        <v>5140</v>
      </c>
      <c r="C151" s="142">
        <v>-2000151</v>
      </c>
      <c r="D151" s="142" t="s">
        <v>975</v>
      </c>
      <c r="E151" s="142" t="s">
        <v>4689</v>
      </c>
      <c r="F151" s="143" t="s">
        <v>4690</v>
      </c>
      <c r="I151" t="s">
        <v>4691</v>
      </c>
    </row>
    <row r="152" spans="1:9" x14ac:dyDescent="0.25">
      <c r="A152" s="144" t="s">
        <v>5141</v>
      </c>
      <c r="B152" s="145" t="s">
        <v>5142</v>
      </c>
      <c r="C152" s="145">
        <v>-2000151</v>
      </c>
      <c r="D152" s="145" t="s">
        <v>975</v>
      </c>
      <c r="E152" s="145" t="s">
        <v>5143</v>
      </c>
      <c r="F152" s="146" t="s">
        <v>5144</v>
      </c>
      <c r="I152" t="s">
        <v>4691</v>
      </c>
    </row>
    <row r="153" spans="1:9" x14ac:dyDescent="0.25">
      <c r="A153" s="141" t="s">
        <v>5145</v>
      </c>
      <c r="B153" s="142" t="s">
        <v>5146</v>
      </c>
      <c r="C153" s="142">
        <v>-2000151</v>
      </c>
      <c r="D153" s="142" t="s">
        <v>975</v>
      </c>
      <c r="E153" s="142" t="s">
        <v>5147</v>
      </c>
      <c r="F153" s="143" t="s">
        <v>5148</v>
      </c>
      <c r="I153" t="s">
        <v>4691</v>
      </c>
    </row>
    <row r="154" spans="1:9" ht="30" x14ac:dyDescent="0.25">
      <c r="A154" s="144" t="s">
        <v>5149</v>
      </c>
      <c r="B154" s="145" t="s">
        <v>5150</v>
      </c>
      <c r="C154" s="145">
        <v>-2000151</v>
      </c>
      <c r="D154" s="145" t="s">
        <v>975</v>
      </c>
      <c r="E154" s="145" t="s">
        <v>5151</v>
      </c>
      <c r="F154" s="146" t="s">
        <v>5152</v>
      </c>
      <c r="I154" t="s">
        <v>4691</v>
      </c>
    </row>
    <row r="155" spans="1:9" ht="30" x14ac:dyDescent="0.25">
      <c r="A155" s="141" t="s">
        <v>5153</v>
      </c>
      <c r="B155" s="142" t="s">
        <v>5154</v>
      </c>
      <c r="C155" s="142">
        <v>-2000151</v>
      </c>
      <c r="D155" s="142" t="s">
        <v>975</v>
      </c>
      <c r="E155" s="142" t="s">
        <v>5155</v>
      </c>
      <c r="F155" s="143" t="s">
        <v>5156</v>
      </c>
      <c r="I155" t="s">
        <v>4691</v>
      </c>
    </row>
    <row r="156" spans="1:9" ht="30" x14ac:dyDescent="0.25">
      <c r="A156" s="144" t="s">
        <v>5157</v>
      </c>
      <c r="B156" s="145" t="s">
        <v>5158</v>
      </c>
      <c r="C156" s="145">
        <v>-2000151</v>
      </c>
      <c r="D156" s="145" t="s">
        <v>975</v>
      </c>
      <c r="E156" s="145" t="s">
        <v>5159</v>
      </c>
      <c r="F156" s="146" t="s">
        <v>5160</v>
      </c>
      <c r="I156" t="s">
        <v>4691</v>
      </c>
    </row>
    <row r="157" spans="1:9" x14ac:dyDescent="0.25">
      <c r="A157" s="141" t="s">
        <v>5161</v>
      </c>
      <c r="B157" s="142" t="s">
        <v>5162</v>
      </c>
      <c r="C157" s="142">
        <v>-2001036</v>
      </c>
      <c r="D157" s="142" t="s">
        <v>981</v>
      </c>
      <c r="E157" s="142" t="s">
        <v>4689</v>
      </c>
      <c r="F157" s="143"/>
      <c r="I157" t="s">
        <v>4691</v>
      </c>
    </row>
    <row r="158" spans="1:9" x14ac:dyDescent="0.25">
      <c r="A158" s="144" t="s">
        <v>5163</v>
      </c>
      <c r="B158" s="145" t="s">
        <v>5164</v>
      </c>
      <c r="C158" s="145">
        <v>-2001036</v>
      </c>
      <c r="D158" s="145" t="s">
        <v>981</v>
      </c>
      <c r="E158" s="145" t="s">
        <v>981</v>
      </c>
      <c r="F158" s="146" t="s">
        <v>5165</v>
      </c>
      <c r="I158" t="s">
        <v>4691</v>
      </c>
    </row>
    <row r="159" spans="1:9" x14ac:dyDescent="0.25">
      <c r="A159" s="141" t="s">
        <v>5166</v>
      </c>
      <c r="B159" s="142" t="s">
        <v>5167</v>
      </c>
      <c r="C159" s="142">
        <v>-2008107</v>
      </c>
      <c r="D159" s="142" t="s">
        <v>983</v>
      </c>
      <c r="E159" s="142" t="s">
        <v>5168</v>
      </c>
      <c r="F159" s="143"/>
      <c r="I159" t="s">
        <v>4691</v>
      </c>
    </row>
    <row r="160" spans="1:9" x14ac:dyDescent="0.25">
      <c r="A160" s="144" t="s">
        <v>5169</v>
      </c>
      <c r="B160" s="145" t="s">
        <v>5170</v>
      </c>
      <c r="C160" s="145">
        <v>-2008107</v>
      </c>
      <c r="D160" s="145" t="s">
        <v>983</v>
      </c>
      <c r="E160" s="145" t="s">
        <v>4714</v>
      </c>
      <c r="F160" s="146"/>
      <c r="I160" t="s">
        <v>4691</v>
      </c>
    </row>
    <row r="161" spans="1:9" x14ac:dyDescent="0.25">
      <c r="A161" s="141" t="s">
        <v>5171</v>
      </c>
      <c r="B161" s="142" t="s">
        <v>5172</v>
      </c>
      <c r="C161" s="142">
        <v>-2008107</v>
      </c>
      <c r="D161" s="142" t="s">
        <v>983</v>
      </c>
      <c r="E161" s="142" t="s">
        <v>4717</v>
      </c>
      <c r="F161" s="143"/>
      <c r="I161" t="s">
        <v>4691</v>
      </c>
    </row>
    <row r="162" spans="1:9" x14ac:dyDescent="0.25">
      <c r="A162" s="144" t="s">
        <v>5173</v>
      </c>
      <c r="B162" s="145" t="s">
        <v>5174</v>
      </c>
      <c r="C162" s="145">
        <v>-2008107</v>
      </c>
      <c r="D162" s="145" t="s">
        <v>983</v>
      </c>
      <c r="E162" s="145" t="s">
        <v>1108</v>
      </c>
      <c r="F162" s="146"/>
      <c r="I162" t="s">
        <v>4691</v>
      </c>
    </row>
    <row r="163" spans="1:9" x14ac:dyDescent="0.25">
      <c r="A163" s="141" t="s">
        <v>5175</v>
      </c>
      <c r="B163" s="142" t="s">
        <v>5176</v>
      </c>
      <c r="C163" s="142">
        <v>-2008087</v>
      </c>
      <c r="D163" s="142" t="s">
        <v>989</v>
      </c>
      <c r="E163" s="142" t="s">
        <v>5053</v>
      </c>
      <c r="F163" s="143" t="s">
        <v>5054</v>
      </c>
      <c r="I163" t="s">
        <v>4691</v>
      </c>
    </row>
    <row r="164" spans="1:9" x14ac:dyDescent="0.25">
      <c r="A164" s="144" t="s">
        <v>5177</v>
      </c>
      <c r="B164" s="145" t="s">
        <v>5178</v>
      </c>
      <c r="C164" s="145">
        <v>-2008087</v>
      </c>
      <c r="D164" s="145" t="s">
        <v>989</v>
      </c>
      <c r="E164" s="145" t="s">
        <v>5057</v>
      </c>
      <c r="F164" s="146" t="s">
        <v>5058</v>
      </c>
      <c r="I164" t="s">
        <v>4691</v>
      </c>
    </row>
    <row r="165" spans="1:9" x14ac:dyDescent="0.25">
      <c r="A165" s="141" t="s">
        <v>5179</v>
      </c>
      <c r="B165" s="142" t="s">
        <v>5180</v>
      </c>
      <c r="C165" s="142">
        <v>-2008087</v>
      </c>
      <c r="D165" s="142" t="s">
        <v>989</v>
      </c>
      <c r="E165" s="142" t="s">
        <v>5061</v>
      </c>
      <c r="F165" s="143" t="s">
        <v>5062</v>
      </c>
      <c r="I165" t="s">
        <v>4691</v>
      </c>
    </row>
    <row r="166" spans="1:9" x14ac:dyDescent="0.25">
      <c r="A166" s="144" t="s">
        <v>5181</v>
      </c>
      <c r="B166" s="145" t="s">
        <v>5182</v>
      </c>
      <c r="C166" s="145">
        <v>-2008087</v>
      </c>
      <c r="D166" s="145" t="s">
        <v>989</v>
      </c>
      <c r="E166" s="145" t="s">
        <v>4725</v>
      </c>
      <c r="F166" s="146" t="s">
        <v>5183</v>
      </c>
      <c r="I166" t="s">
        <v>4691</v>
      </c>
    </row>
    <row r="167" spans="1:9" ht="30" x14ac:dyDescent="0.25">
      <c r="A167" s="141" t="s">
        <v>5184</v>
      </c>
      <c r="B167" s="142" t="s">
        <v>5185</v>
      </c>
      <c r="C167" s="142">
        <v>-2008087</v>
      </c>
      <c r="D167" s="142" t="s">
        <v>989</v>
      </c>
      <c r="E167" s="142" t="s">
        <v>5186</v>
      </c>
      <c r="F167" s="143" t="s">
        <v>5187</v>
      </c>
      <c r="I167" t="s">
        <v>4691</v>
      </c>
    </row>
    <row r="168" spans="1:9" x14ac:dyDescent="0.25">
      <c r="A168" s="144" t="s">
        <v>5188</v>
      </c>
      <c r="B168" s="145" t="s">
        <v>5189</v>
      </c>
      <c r="C168" s="145">
        <v>-2001120</v>
      </c>
      <c r="D168" s="145" t="s">
        <v>991</v>
      </c>
      <c r="E168" s="145" t="s">
        <v>4689</v>
      </c>
      <c r="F168" s="146" t="s">
        <v>4690</v>
      </c>
      <c r="I168" t="s">
        <v>4691</v>
      </c>
    </row>
    <row r="169" spans="1:9" x14ac:dyDescent="0.25">
      <c r="A169" s="141" t="s">
        <v>5190</v>
      </c>
      <c r="B169" s="142" t="s">
        <v>5191</v>
      </c>
      <c r="C169" s="142">
        <v>-2001120</v>
      </c>
      <c r="D169" s="142" t="s">
        <v>991</v>
      </c>
      <c r="E169" s="142" t="s">
        <v>5192</v>
      </c>
      <c r="F169" s="143" t="s">
        <v>5193</v>
      </c>
      <c r="I169" t="s">
        <v>4691</v>
      </c>
    </row>
    <row r="170" spans="1:9" x14ac:dyDescent="0.25">
      <c r="A170" s="144" t="s">
        <v>5194</v>
      </c>
      <c r="B170" s="145" t="s">
        <v>5195</v>
      </c>
      <c r="C170" s="145">
        <v>-2001120</v>
      </c>
      <c r="D170" s="145" t="s">
        <v>991</v>
      </c>
      <c r="E170" s="145" t="s">
        <v>5038</v>
      </c>
      <c r="F170" s="146" t="s">
        <v>5196</v>
      </c>
      <c r="I170" t="s">
        <v>4691</v>
      </c>
    </row>
    <row r="171" spans="1:9" x14ac:dyDescent="0.25">
      <c r="A171" s="141" t="s">
        <v>5197</v>
      </c>
      <c r="B171" s="142" t="s">
        <v>5198</v>
      </c>
      <c r="C171" s="142">
        <v>-2001120</v>
      </c>
      <c r="D171" s="142" t="s">
        <v>991</v>
      </c>
      <c r="E171" s="142" t="s">
        <v>5199</v>
      </c>
      <c r="F171" s="148" t="s">
        <v>5200</v>
      </c>
      <c r="I171" t="s">
        <v>4691</v>
      </c>
    </row>
    <row r="172" spans="1:9" x14ac:dyDescent="0.25">
      <c r="A172" s="144" t="s">
        <v>5201</v>
      </c>
      <c r="B172" s="145" t="s">
        <v>5202</v>
      </c>
      <c r="C172" s="145">
        <v>-2001120</v>
      </c>
      <c r="D172" s="145" t="s">
        <v>991</v>
      </c>
      <c r="E172" s="1" t="s">
        <v>1152</v>
      </c>
      <c r="F172" s="149" t="s">
        <v>5203</v>
      </c>
      <c r="I172" t="s">
        <v>4691</v>
      </c>
    </row>
    <row r="173" spans="1:9" x14ac:dyDescent="0.25">
      <c r="A173" s="141" t="s">
        <v>5204</v>
      </c>
      <c r="B173" s="142" t="s">
        <v>5205</v>
      </c>
      <c r="C173" s="142">
        <v>-2000051</v>
      </c>
      <c r="D173" s="142" t="s">
        <v>993</v>
      </c>
      <c r="E173" s="142" t="s">
        <v>5206</v>
      </c>
      <c r="F173" s="143"/>
      <c r="I173" t="s">
        <v>4691</v>
      </c>
    </row>
    <row r="174" spans="1:9" x14ac:dyDescent="0.25">
      <c r="A174" s="144" t="s">
        <v>5207</v>
      </c>
      <c r="B174" s="145" t="s">
        <v>5208</v>
      </c>
      <c r="C174" s="145">
        <v>-2000051</v>
      </c>
      <c r="D174" s="145" t="s">
        <v>993</v>
      </c>
      <c r="E174" s="145" t="s">
        <v>5209</v>
      </c>
      <c r="F174" s="146"/>
      <c r="I174" t="s">
        <v>4691</v>
      </c>
    </row>
    <row r="175" spans="1:9" x14ac:dyDescent="0.25">
      <c r="A175" s="141" t="s">
        <v>5210</v>
      </c>
      <c r="B175" s="142" t="s">
        <v>5211</v>
      </c>
      <c r="C175" s="142">
        <v>-2000051</v>
      </c>
      <c r="D175" s="142" t="s">
        <v>993</v>
      </c>
      <c r="E175" s="142" t="s">
        <v>5212</v>
      </c>
      <c r="F175" s="143"/>
      <c r="I175" t="s">
        <v>4691</v>
      </c>
    </row>
    <row r="176" spans="1:9" x14ac:dyDescent="0.25">
      <c r="A176" s="144" t="s">
        <v>5213</v>
      </c>
      <c r="B176" s="145" t="s">
        <v>5214</v>
      </c>
      <c r="C176" s="145">
        <v>-2000051</v>
      </c>
      <c r="D176" s="145" t="s">
        <v>993</v>
      </c>
      <c r="E176" s="145" t="s">
        <v>5215</v>
      </c>
      <c r="F176" s="146"/>
      <c r="I176" t="s">
        <v>4691</v>
      </c>
    </row>
    <row r="177" spans="1:9" x14ac:dyDescent="0.25">
      <c r="A177" s="141" t="s">
        <v>5216</v>
      </c>
      <c r="B177" s="142" t="s">
        <v>5217</v>
      </c>
      <c r="C177" s="142">
        <v>-2000051</v>
      </c>
      <c r="D177" s="142" t="s">
        <v>993</v>
      </c>
      <c r="E177" s="142" t="s">
        <v>5218</v>
      </c>
      <c r="F177" s="143"/>
      <c r="I177" t="s">
        <v>4691</v>
      </c>
    </row>
    <row r="178" spans="1:9" x14ac:dyDescent="0.25">
      <c r="A178" s="144" t="s">
        <v>5219</v>
      </c>
      <c r="B178" s="145" t="s">
        <v>5220</v>
      </c>
      <c r="C178" s="145">
        <v>-2000051</v>
      </c>
      <c r="D178" s="145" t="s">
        <v>993</v>
      </c>
      <c r="E178" s="145" t="s">
        <v>5221</v>
      </c>
      <c r="F178" s="146"/>
      <c r="I178" t="s">
        <v>4691</v>
      </c>
    </row>
    <row r="179" spans="1:9" x14ac:dyDescent="0.25">
      <c r="A179" s="141" t="s">
        <v>5222</v>
      </c>
      <c r="B179" s="142" t="s">
        <v>5223</v>
      </c>
      <c r="C179" s="142">
        <v>-2000051</v>
      </c>
      <c r="D179" s="142" t="s">
        <v>993</v>
      </c>
      <c r="E179" s="142" t="s">
        <v>5224</v>
      </c>
      <c r="F179" s="143"/>
      <c r="I179" t="s">
        <v>4691</v>
      </c>
    </row>
    <row r="180" spans="1:9" x14ac:dyDescent="0.25">
      <c r="A180" s="144" t="s">
        <v>5225</v>
      </c>
      <c r="B180" s="145" t="s">
        <v>5226</v>
      </c>
      <c r="C180" s="145">
        <v>-2000051</v>
      </c>
      <c r="D180" s="145" t="s">
        <v>993</v>
      </c>
      <c r="E180" s="145" t="s">
        <v>5227</v>
      </c>
      <c r="F180" s="146"/>
      <c r="I180" t="s">
        <v>4691</v>
      </c>
    </row>
    <row r="181" spans="1:9" x14ac:dyDescent="0.25">
      <c r="A181" s="141" t="s">
        <v>5228</v>
      </c>
      <c r="B181" s="142" t="s">
        <v>5229</v>
      </c>
      <c r="C181" s="142">
        <v>-2000051</v>
      </c>
      <c r="D181" s="142" t="s">
        <v>993</v>
      </c>
      <c r="E181" s="142" t="s">
        <v>4689</v>
      </c>
      <c r="F181" s="143" t="s">
        <v>4690</v>
      </c>
      <c r="I181" t="s">
        <v>4691</v>
      </c>
    </row>
    <row r="182" spans="1:9" x14ac:dyDescent="0.25">
      <c r="A182" s="144" t="s">
        <v>5230</v>
      </c>
      <c r="B182" s="145" t="s">
        <v>5231</v>
      </c>
      <c r="C182" s="145">
        <v>-2000051</v>
      </c>
      <c r="D182" s="145" t="s">
        <v>993</v>
      </c>
      <c r="E182" s="145" t="s">
        <v>5232</v>
      </c>
      <c r="F182" s="146" t="s">
        <v>4690</v>
      </c>
      <c r="I182" t="s">
        <v>4691</v>
      </c>
    </row>
    <row r="183" spans="1:9" x14ac:dyDescent="0.25">
      <c r="A183" s="141" t="s">
        <v>5233</v>
      </c>
      <c r="B183" s="142" t="s">
        <v>5234</v>
      </c>
      <c r="C183" s="142">
        <v>-2000051</v>
      </c>
      <c r="D183" s="142" t="s">
        <v>993</v>
      </c>
      <c r="E183" s="142" t="s">
        <v>5235</v>
      </c>
      <c r="F183" s="143"/>
      <c r="I183" t="s">
        <v>4691</v>
      </c>
    </row>
    <row r="184" spans="1:9" x14ac:dyDescent="0.25">
      <c r="A184" s="144" t="s">
        <v>5236</v>
      </c>
      <c r="B184" s="145" t="s">
        <v>5237</v>
      </c>
      <c r="C184" s="145">
        <v>-2000051</v>
      </c>
      <c r="D184" s="145" t="s">
        <v>993</v>
      </c>
      <c r="E184" s="145" t="s">
        <v>5238</v>
      </c>
      <c r="F184" s="146"/>
      <c r="I184" t="s">
        <v>4691</v>
      </c>
    </row>
    <row r="185" spans="1:9" x14ac:dyDescent="0.25">
      <c r="A185" s="141" t="s">
        <v>5239</v>
      </c>
      <c r="B185" s="142" t="s">
        <v>5240</v>
      </c>
      <c r="C185" s="142">
        <v>-2000051</v>
      </c>
      <c r="D185" s="142" t="s">
        <v>993</v>
      </c>
      <c r="E185" s="142" t="s">
        <v>5241</v>
      </c>
      <c r="F185" s="143"/>
      <c r="I185" t="s">
        <v>4691</v>
      </c>
    </row>
    <row r="186" spans="1:9" x14ac:dyDescent="0.25">
      <c r="A186" s="144" t="s">
        <v>5242</v>
      </c>
      <c r="B186" s="145" t="s">
        <v>5243</v>
      </c>
      <c r="C186" s="145">
        <v>-2000051</v>
      </c>
      <c r="D186" s="145" t="s">
        <v>993</v>
      </c>
      <c r="E186" s="145" t="s">
        <v>5244</v>
      </c>
      <c r="F186" s="146"/>
      <c r="I186" t="s">
        <v>4691</v>
      </c>
    </row>
    <row r="187" spans="1:9" x14ac:dyDescent="0.25">
      <c r="A187" s="141" t="s">
        <v>5245</v>
      </c>
      <c r="B187" s="142" t="s">
        <v>5246</v>
      </c>
      <c r="C187" s="142">
        <v>-2000051</v>
      </c>
      <c r="D187" s="142" t="s">
        <v>993</v>
      </c>
      <c r="E187" s="142" t="s">
        <v>5247</v>
      </c>
      <c r="F187" s="143"/>
      <c r="I187" t="s">
        <v>4691</v>
      </c>
    </row>
    <row r="188" spans="1:9" x14ac:dyDescent="0.25">
      <c r="A188" s="144" t="s">
        <v>5248</v>
      </c>
      <c r="B188" s="145" t="s">
        <v>5249</v>
      </c>
      <c r="C188" s="145">
        <v>-2000051</v>
      </c>
      <c r="D188" s="145" t="s">
        <v>993</v>
      </c>
      <c r="E188" s="145" t="s">
        <v>5250</v>
      </c>
      <c r="F188" s="146"/>
      <c r="I188" t="s">
        <v>4691</v>
      </c>
    </row>
    <row r="189" spans="1:9" x14ac:dyDescent="0.25">
      <c r="A189" s="141" t="s">
        <v>5251</v>
      </c>
      <c r="B189" s="142" t="s">
        <v>5252</v>
      </c>
      <c r="C189" s="142">
        <v>-2000051</v>
      </c>
      <c r="D189" s="142" t="s">
        <v>993</v>
      </c>
      <c r="E189" s="142" t="s">
        <v>5253</v>
      </c>
      <c r="F189" s="143"/>
      <c r="I189" t="s">
        <v>4691</v>
      </c>
    </row>
    <row r="190" spans="1:9" x14ac:dyDescent="0.25">
      <c r="A190" s="144" t="s">
        <v>5254</v>
      </c>
      <c r="B190" s="145" t="s">
        <v>5255</v>
      </c>
      <c r="C190" s="145">
        <v>-2000051</v>
      </c>
      <c r="D190" s="145" t="s">
        <v>993</v>
      </c>
      <c r="E190" s="145" t="s">
        <v>5256</v>
      </c>
      <c r="F190" s="146"/>
      <c r="I190" t="s">
        <v>4691</v>
      </c>
    </row>
    <row r="191" spans="1:9" x14ac:dyDescent="0.25">
      <c r="A191" s="141" t="s">
        <v>5257</v>
      </c>
      <c r="B191" s="142" t="s">
        <v>5258</v>
      </c>
      <c r="C191" s="142">
        <v>-2000051</v>
      </c>
      <c r="D191" s="142" t="s">
        <v>993</v>
      </c>
      <c r="E191" s="142" t="s">
        <v>5259</v>
      </c>
      <c r="F191" s="143"/>
      <c r="I191" t="s">
        <v>4691</v>
      </c>
    </row>
    <row r="192" spans="1:9" x14ac:dyDescent="0.25">
      <c r="A192" s="144" t="s">
        <v>5260</v>
      </c>
      <c r="B192" s="145" t="s">
        <v>5261</v>
      </c>
      <c r="C192" s="145">
        <v>-2000051</v>
      </c>
      <c r="D192" s="145" t="s">
        <v>993</v>
      </c>
      <c r="E192" s="145" t="s">
        <v>5262</v>
      </c>
      <c r="F192" s="146"/>
      <c r="I192" t="s">
        <v>4691</v>
      </c>
    </row>
    <row r="193" spans="1:9" x14ac:dyDescent="0.25">
      <c r="A193" s="141" t="s">
        <v>5263</v>
      </c>
      <c r="B193" s="142" t="s">
        <v>5264</v>
      </c>
      <c r="C193" s="142">
        <v>-2000051</v>
      </c>
      <c r="D193" s="142" t="s">
        <v>993</v>
      </c>
      <c r="E193" s="142" t="s">
        <v>5265</v>
      </c>
      <c r="F193" s="143"/>
      <c r="I193" t="s">
        <v>4691</v>
      </c>
    </row>
    <row r="194" spans="1:9" x14ac:dyDescent="0.25">
      <c r="A194" s="144" t="s">
        <v>5266</v>
      </c>
      <c r="B194" s="145" t="s">
        <v>5267</v>
      </c>
      <c r="C194" s="145">
        <v>-2000051</v>
      </c>
      <c r="D194" s="145" t="s">
        <v>993</v>
      </c>
      <c r="E194" s="145" t="s">
        <v>5268</v>
      </c>
      <c r="F194" s="146"/>
      <c r="I194" t="s">
        <v>4691</v>
      </c>
    </row>
    <row r="195" spans="1:9" x14ac:dyDescent="0.25">
      <c r="A195" s="141" t="s">
        <v>5269</v>
      </c>
      <c r="B195" s="142" t="s">
        <v>5270</v>
      </c>
      <c r="C195" s="142">
        <v>-2000051</v>
      </c>
      <c r="D195" s="142" t="s">
        <v>993</v>
      </c>
      <c r="E195" s="142" t="s">
        <v>5271</v>
      </c>
      <c r="F195" s="143"/>
      <c r="I195" t="s">
        <v>4691</v>
      </c>
    </row>
    <row r="196" spans="1:9" x14ac:dyDescent="0.25">
      <c r="A196" s="144" t="s">
        <v>5272</v>
      </c>
      <c r="B196" s="145" t="s">
        <v>5273</v>
      </c>
      <c r="C196" s="145">
        <v>-2000051</v>
      </c>
      <c r="D196" s="145" t="s">
        <v>993</v>
      </c>
      <c r="E196" s="145" t="s">
        <v>5274</v>
      </c>
      <c r="F196" s="146"/>
      <c r="I196" t="s">
        <v>4691</v>
      </c>
    </row>
    <row r="197" spans="1:9" x14ac:dyDescent="0.25">
      <c r="A197" s="141" t="s">
        <v>5275</v>
      </c>
      <c r="B197" s="142" t="s">
        <v>5276</v>
      </c>
      <c r="C197" s="142">
        <v>-2000051</v>
      </c>
      <c r="D197" s="142" t="s">
        <v>993</v>
      </c>
      <c r="E197" s="142" t="s">
        <v>5277</v>
      </c>
      <c r="F197" s="143"/>
      <c r="I197" t="s">
        <v>4691</v>
      </c>
    </row>
    <row r="198" spans="1:9" x14ac:dyDescent="0.25">
      <c r="A198" s="144" t="s">
        <v>5278</v>
      </c>
      <c r="B198" s="145" t="s">
        <v>5279</v>
      </c>
      <c r="C198" s="145">
        <v>-2003400</v>
      </c>
      <c r="D198" s="145" t="s">
        <v>997</v>
      </c>
      <c r="E198" s="145" t="s">
        <v>4689</v>
      </c>
      <c r="F198" s="146" t="s">
        <v>4690</v>
      </c>
      <c r="I198" t="s">
        <v>4691</v>
      </c>
    </row>
    <row r="199" spans="1:9" x14ac:dyDescent="0.25">
      <c r="A199" s="141" t="s">
        <v>5280</v>
      </c>
      <c r="B199" s="142" t="s">
        <v>5281</v>
      </c>
      <c r="C199" s="142">
        <v>-2003400</v>
      </c>
      <c r="D199" s="142" t="s">
        <v>997</v>
      </c>
      <c r="E199" s="142" t="s">
        <v>5282</v>
      </c>
      <c r="F199" s="143"/>
      <c r="I199" t="s">
        <v>4691</v>
      </c>
    </row>
    <row r="200" spans="1:9" x14ac:dyDescent="0.25">
      <c r="A200" s="144" t="s">
        <v>5283</v>
      </c>
      <c r="B200" s="145" t="s">
        <v>5284</v>
      </c>
      <c r="C200" s="145">
        <v>-2003400</v>
      </c>
      <c r="D200" s="145" t="s">
        <v>997</v>
      </c>
      <c r="E200" s="145" t="s">
        <v>5285</v>
      </c>
      <c r="F200" s="146"/>
      <c r="I200" t="s">
        <v>4691</v>
      </c>
    </row>
    <row r="201" spans="1:9" x14ac:dyDescent="0.25">
      <c r="A201" s="141" t="s">
        <v>5286</v>
      </c>
      <c r="B201" s="142" t="s">
        <v>5287</v>
      </c>
      <c r="C201" s="142">
        <v>-2003400</v>
      </c>
      <c r="D201" s="142" t="s">
        <v>997</v>
      </c>
      <c r="E201" s="142" t="s">
        <v>999</v>
      </c>
      <c r="F201" s="143"/>
      <c r="I201" t="s">
        <v>4691</v>
      </c>
    </row>
    <row r="202" spans="1:9" x14ac:dyDescent="0.25">
      <c r="A202" s="144" t="s">
        <v>5288</v>
      </c>
      <c r="B202" s="145" t="s">
        <v>5289</v>
      </c>
      <c r="C202" s="145">
        <v>-2003400</v>
      </c>
      <c r="D202" s="145" t="s">
        <v>997</v>
      </c>
      <c r="E202" s="145" t="s">
        <v>1001</v>
      </c>
      <c r="F202" s="146"/>
      <c r="I202" t="s">
        <v>4691</v>
      </c>
    </row>
    <row r="203" spans="1:9" x14ac:dyDescent="0.25">
      <c r="A203" s="141" t="s">
        <v>5290</v>
      </c>
      <c r="B203" s="142" t="s">
        <v>5291</v>
      </c>
      <c r="C203" s="142">
        <v>-2003400</v>
      </c>
      <c r="D203" s="142" t="s">
        <v>997</v>
      </c>
      <c r="E203" s="142" t="s">
        <v>1005</v>
      </c>
      <c r="F203" s="143"/>
      <c r="I203" t="s">
        <v>4691</v>
      </c>
    </row>
    <row r="204" spans="1:9" x14ac:dyDescent="0.25">
      <c r="A204" s="144" t="s">
        <v>5292</v>
      </c>
      <c r="B204" s="145" t="s">
        <v>5293</v>
      </c>
      <c r="C204" s="145">
        <v>-2003400</v>
      </c>
      <c r="D204" s="145" t="s">
        <v>997</v>
      </c>
      <c r="E204" s="145" t="s">
        <v>5294</v>
      </c>
      <c r="F204" s="146"/>
      <c r="I204" t="s">
        <v>4691</v>
      </c>
    </row>
    <row r="205" spans="1:9" x14ac:dyDescent="0.25">
      <c r="A205" s="141" t="s">
        <v>5295</v>
      </c>
      <c r="B205" s="142" t="s">
        <v>5296</v>
      </c>
      <c r="C205" s="142">
        <v>-2003400</v>
      </c>
      <c r="D205" s="142" t="s">
        <v>997</v>
      </c>
      <c r="E205" s="142" t="s">
        <v>5297</v>
      </c>
      <c r="F205" s="143"/>
      <c r="I205" t="s">
        <v>4691</v>
      </c>
    </row>
    <row r="206" spans="1:9" x14ac:dyDescent="0.25">
      <c r="A206" s="144" t="s">
        <v>5298</v>
      </c>
      <c r="B206" s="145" t="s">
        <v>5299</v>
      </c>
      <c r="C206" s="145">
        <v>-2003400</v>
      </c>
      <c r="D206" s="145" t="s">
        <v>997</v>
      </c>
      <c r="E206" s="145" t="s">
        <v>5300</v>
      </c>
      <c r="F206" s="146"/>
      <c r="I206" t="s">
        <v>4691</v>
      </c>
    </row>
    <row r="207" spans="1:9" x14ac:dyDescent="0.25">
      <c r="A207" s="141" t="s">
        <v>5301</v>
      </c>
      <c r="B207" s="142" t="s">
        <v>5302</v>
      </c>
      <c r="C207" s="142">
        <v>-2003400</v>
      </c>
      <c r="D207" s="142" t="s">
        <v>997</v>
      </c>
      <c r="E207" s="142" t="s">
        <v>5303</v>
      </c>
      <c r="F207" s="143"/>
      <c r="I207" t="s">
        <v>4691</v>
      </c>
    </row>
    <row r="208" spans="1:9" x14ac:dyDescent="0.25">
      <c r="A208" s="144" t="s">
        <v>5304</v>
      </c>
      <c r="B208" s="145" t="s">
        <v>5305</v>
      </c>
      <c r="C208" s="145">
        <v>-2003400</v>
      </c>
      <c r="D208" s="145" t="s">
        <v>997</v>
      </c>
      <c r="E208" s="145" t="s">
        <v>5306</v>
      </c>
      <c r="F208" s="146"/>
      <c r="I208" t="s">
        <v>4691</v>
      </c>
    </row>
    <row r="209" spans="1:9" x14ac:dyDescent="0.25">
      <c r="A209" s="141" t="s">
        <v>5307</v>
      </c>
      <c r="B209" s="142" t="s">
        <v>5308</v>
      </c>
      <c r="C209" s="142">
        <v>-2003400</v>
      </c>
      <c r="D209" s="142" t="s">
        <v>997</v>
      </c>
      <c r="E209" s="142" t="s">
        <v>5309</v>
      </c>
      <c r="F209" s="143"/>
      <c r="I209" t="s">
        <v>4691</v>
      </c>
    </row>
    <row r="210" spans="1:9" x14ac:dyDescent="0.25">
      <c r="A210" s="144" t="s">
        <v>5310</v>
      </c>
      <c r="B210" s="145" t="s">
        <v>5311</v>
      </c>
      <c r="C210" s="145">
        <v>-2003400</v>
      </c>
      <c r="D210" s="145" t="s">
        <v>997</v>
      </c>
      <c r="E210" s="145" t="s">
        <v>5312</v>
      </c>
      <c r="F210" s="146"/>
      <c r="I210" t="s">
        <v>4691</v>
      </c>
    </row>
    <row r="211" spans="1:9" x14ac:dyDescent="0.25">
      <c r="A211" s="141" t="s">
        <v>5313</v>
      </c>
      <c r="B211" s="142" t="s">
        <v>5314</v>
      </c>
      <c r="C211" s="142">
        <v>-2003400</v>
      </c>
      <c r="D211" s="142" t="s">
        <v>997</v>
      </c>
      <c r="E211" s="142" t="s">
        <v>5315</v>
      </c>
      <c r="F211" s="143"/>
      <c r="I211" t="s">
        <v>4691</v>
      </c>
    </row>
    <row r="212" spans="1:9" x14ac:dyDescent="0.25">
      <c r="A212" s="144" t="s">
        <v>5316</v>
      </c>
      <c r="B212" s="145" t="s">
        <v>5317</v>
      </c>
      <c r="C212" s="145">
        <v>-2003400</v>
      </c>
      <c r="D212" s="145" t="s">
        <v>997</v>
      </c>
      <c r="E212" s="145" t="s">
        <v>5318</v>
      </c>
      <c r="F212" s="146"/>
      <c r="I212" t="s">
        <v>4691</v>
      </c>
    </row>
    <row r="213" spans="1:9" x14ac:dyDescent="0.25">
      <c r="A213" s="141" t="s">
        <v>5319</v>
      </c>
      <c r="B213" s="142" t="s">
        <v>5320</v>
      </c>
      <c r="C213" s="142">
        <v>-2003400</v>
      </c>
      <c r="D213" s="142" t="s">
        <v>997</v>
      </c>
      <c r="E213" s="142" t="s">
        <v>997</v>
      </c>
      <c r="F213" s="143" t="s">
        <v>5321</v>
      </c>
      <c r="I213" t="s">
        <v>4691</v>
      </c>
    </row>
    <row r="214" spans="1:9" ht="30" x14ac:dyDescent="0.25">
      <c r="A214" s="144" t="s">
        <v>5322</v>
      </c>
      <c r="B214" s="145" t="s">
        <v>5323</v>
      </c>
      <c r="C214" s="145">
        <v>-2003400</v>
      </c>
      <c r="D214" s="145" t="s">
        <v>997</v>
      </c>
      <c r="E214" s="145" t="s">
        <v>5324</v>
      </c>
      <c r="F214" s="146" t="s">
        <v>5325</v>
      </c>
      <c r="I214" t="s">
        <v>4691</v>
      </c>
    </row>
    <row r="215" spans="1:9" x14ac:dyDescent="0.25">
      <c r="A215" s="141" t="s">
        <v>5326</v>
      </c>
      <c r="B215" s="142" t="s">
        <v>5327</v>
      </c>
      <c r="C215" s="142">
        <v>-2008232</v>
      </c>
      <c r="D215" s="142" t="s">
        <v>1014</v>
      </c>
      <c r="E215" s="142" t="s">
        <v>4689</v>
      </c>
      <c r="F215" s="143" t="s">
        <v>4690</v>
      </c>
      <c r="I215" t="s">
        <v>4691</v>
      </c>
    </row>
    <row r="216" spans="1:9" x14ac:dyDescent="0.25">
      <c r="A216" s="144" t="s">
        <v>5328</v>
      </c>
      <c r="B216" s="145" t="s">
        <v>5329</v>
      </c>
      <c r="C216" s="145">
        <v>-2001140</v>
      </c>
      <c r="D216" s="145" t="s">
        <v>1016</v>
      </c>
      <c r="E216" s="145" t="s">
        <v>4689</v>
      </c>
      <c r="F216" s="146" t="s">
        <v>4690</v>
      </c>
      <c r="I216" t="s">
        <v>4691</v>
      </c>
    </row>
    <row r="217" spans="1:9" ht="30" x14ac:dyDescent="0.25">
      <c r="A217" s="141" t="s">
        <v>5330</v>
      </c>
      <c r="B217" s="142" t="s">
        <v>5331</v>
      </c>
      <c r="C217" s="142">
        <v>-2001140</v>
      </c>
      <c r="D217" s="142" t="s">
        <v>1016</v>
      </c>
      <c r="E217" s="142" t="s">
        <v>5029</v>
      </c>
      <c r="F217" s="143" t="s">
        <v>5332</v>
      </c>
      <c r="I217" t="s">
        <v>4691</v>
      </c>
    </row>
    <row r="218" spans="1:9" x14ac:dyDescent="0.25">
      <c r="A218" s="144" t="s">
        <v>5333</v>
      </c>
      <c r="B218" s="145" t="s">
        <v>5334</v>
      </c>
      <c r="C218" s="145">
        <v>-2001140</v>
      </c>
      <c r="D218" s="145" t="s">
        <v>1016</v>
      </c>
      <c r="E218" s="145" t="s">
        <v>5335</v>
      </c>
      <c r="F218" s="146" t="s">
        <v>5336</v>
      </c>
      <c r="I218" t="s">
        <v>4691</v>
      </c>
    </row>
    <row r="219" spans="1:9" x14ac:dyDescent="0.25">
      <c r="A219" s="141" t="s">
        <v>5337</v>
      </c>
      <c r="B219" s="142" t="s">
        <v>5338</v>
      </c>
      <c r="C219" s="142">
        <v>-2001140</v>
      </c>
      <c r="D219" s="142" t="s">
        <v>1016</v>
      </c>
      <c r="E219" s="142" t="s">
        <v>5339</v>
      </c>
      <c r="F219" s="143" t="s">
        <v>5340</v>
      </c>
      <c r="I219" t="s">
        <v>4691</v>
      </c>
    </row>
    <row r="220" spans="1:9" x14ac:dyDescent="0.25">
      <c r="A220" s="144" t="s">
        <v>5341</v>
      </c>
      <c r="B220" s="145" t="s">
        <v>5342</v>
      </c>
      <c r="C220" s="145">
        <v>-2001140</v>
      </c>
      <c r="D220" s="145" t="s">
        <v>1016</v>
      </c>
      <c r="E220" s="145" t="s">
        <v>5343</v>
      </c>
      <c r="F220" s="146" t="s">
        <v>5344</v>
      </c>
      <c r="I220" t="s">
        <v>4691</v>
      </c>
    </row>
    <row r="221" spans="1:9" x14ac:dyDescent="0.25">
      <c r="A221" s="141" t="s">
        <v>5345</v>
      </c>
      <c r="B221" s="142" t="s">
        <v>5346</v>
      </c>
      <c r="C221" s="142">
        <v>-2001140</v>
      </c>
      <c r="D221" s="142" t="s">
        <v>1016</v>
      </c>
      <c r="E221" s="142" t="s">
        <v>5347</v>
      </c>
      <c r="F221" s="143" t="s">
        <v>5348</v>
      </c>
      <c r="I221" t="s">
        <v>4691</v>
      </c>
    </row>
    <row r="222" spans="1:9" x14ac:dyDescent="0.25">
      <c r="A222" s="144" t="s">
        <v>5349</v>
      </c>
      <c r="B222" s="145" t="s">
        <v>5350</v>
      </c>
      <c r="C222" s="145">
        <v>-2001140</v>
      </c>
      <c r="D222" s="145" t="s">
        <v>1016</v>
      </c>
      <c r="E222" s="145" t="s">
        <v>5351</v>
      </c>
      <c r="F222" s="146" t="s">
        <v>5352</v>
      </c>
      <c r="I222" t="s">
        <v>4691</v>
      </c>
    </row>
    <row r="223" spans="1:9" x14ac:dyDescent="0.25">
      <c r="A223" s="141" t="s">
        <v>5353</v>
      </c>
      <c r="B223" s="142" t="s">
        <v>5354</v>
      </c>
      <c r="C223" s="142">
        <v>-2001140</v>
      </c>
      <c r="D223" s="142" t="s">
        <v>1016</v>
      </c>
      <c r="E223" s="142" t="s">
        <v>5355</v>
      </c>
      <c r="F223" s="143" t="s">
        <v>5356</v>
      </c>
      <c r="I223" t="s">
        <v>4691</v>
      </c>
    </row>
    <row r="224" spans="1:9" x14ac:dyDescent="0.25">
      <c r="A224" s="144" t="s">
        <v>5357</v>
      </c>
      <c r="B224" s="145" t="s">
        <v>5358</v>
      </c>
      <c r="C224" s="145">
        <v>-2001140</v>
      </c>
      <c r="D224" s="145" t="s">
        <v>1016</v>
      </c>
      <c r="E224" s="145" t="s">
        <v>5359</v>
      </c>
      <c r="F224" s="146" t="s">
        <v>5360</v>
      </c>
      <c r="I224" t="s">
        <v>4691</v>
      </c>
    </row>
    <row r="225" spans="1:9" x14ac:dyDescent="0.25">
      <c r="A225" s="141" t="s">
        <v>5361</v>
      </c>
      <c r="B225" s="142" t="s">
        <v>5362</v>
      </c>
      <c r="C225" s="142">
        <v>-2001140</v>
      </c>
      <c r="D225" s="142" t="s">
        <v>1016</v>
      </c>
      <c r="E225" s="142" t="s">
        <v>5363</v>
      </c>
      <c r="F225" s="143" t="s">
        <v>5364</v>
      </c>
      <c r="I225" t="s">
        <v>4691</v>
      </c>
    </row>
    <row r="226" spans="1:9" x14ac:dyDescent="0.25">
      <c r="A226" s="144" t="s">
        <v>5365</v>
      </c>
      <c r="B226" s="145" t="s">
        <v>5366</v>
      </c>
      <c r="C226" s="145">
        <v>-2001140</v>
      </c>
      <c r="D226" s="145" t="s">
        <v>1016</v>
      </c>
      <c r="E226" s="145" t="s">
        <v>5367</v>
      </c>
      <c r="F226" s="146" t="s">
        <v>5368</v>
      </c>
      <c r="I226" t="s">
        <v>4691</v>
      </c>
    </row>
    <row r="227" spans="1:9" x14ac:dyDescent="0.25">
      <c r="A227" s="141" t="s">
        <v>5369</v>
      </c>
      <c r="B227" s="142" t="s">
        <v>5370</v>
      </c>
      <c r="C227" s="142">
        <v>-2001140</v>
      </c>
      <c r="D227" s="142" t="s">
        <v>1016</v>
      </c>
      <c r="E227" s="142" t="s">
        <v>5371</v>
      </c>
      <c r="F227" s="143" t="s">
        <v>5372</v>
      </c>
      <c r="I227" t="s">
        <v>4691</v>
      </c>
    </row>
    <row r="228" spans="1:9" x14ac:dyDescent="0.25">
      <c r="A228" s="144" t="s">
        <v>5373</v>
      </c>
      <c r="B228" s="145" t="s">
        <v>5374</v>
      </c>
      <c r="C228" s="145">
        <v>-2001140</v>
      </c>
      <c r="D228" s="145" t="s">
        <v>1016</v>
      </c>
      <c r="E228" s="145" t="s">
        <v>5375</v>
      </c>
      <c r="F228" s="146" t="s">
        <v>5376</v>
      </c>
      <c r="I228" t="s">
        <v>4691</v>
      </c>
    </row>
    <row r="229" spans="1:9" x14ac:dyDescent="0.25">
      <c r="A229" s="141" t="s">
        <v>5377</v>
      </c>
      <c r="B229" s="142" t="s">
        <v>5378</v>
      </c>
      <c r="C229" s="142">
        <v>-2001140</v>
      </c>
      <c r="D229" s="142" t="s">
        <v>1016</v>
      </c>
      <c r="E229" s="142" t="s">
        <v>5379</v>
      </c>
      <c r="F229" s="143" t="s">
        <v>5380</v>
      </c>
      <c r="I229" t="s">
        <v>4691</v>
      </c>
    </row>
    <row r="230" spans="1:9" x14ac:dyDescent="0.25">
      <c r="A230" s="144" t="s">
        <v>5381</v>
      </c>
      <c r="B230" s="145" t="s">
        <v>5382</v>
      </c>
      <c r="C230" s="145">
        <v>-2001140</v>
      </c>
      <c r="D230" s="145" t="s">
        <v>1016</v>
      </c>
      <c r="E230" s="145" t="s">
        <v>5383</v>
      </c>
      <c r="F230" s="146" t="s">
        <v>5384</v>
      </c>
      <c r="I230" t="s">
        <v>4691</v>
      </c>
    </row>
    <row r="231" spans="1:9" ht="30" x14ac:dyDescent="0.25">
      <c r="A231" s="141" t="s">
        <v>5385</v>
      </c>
      <c r="B231" s="142" t="s">
        <v>5386</v>
      </c>
      <c r="C231" s="142">
        <v>-2001140</v>
      </c>
      <c r="D231" s="142" t="s">
        <v>1016</v>
      </c>
      <c r="E231" s="142" t="s">
        <v>5387</v>
      </c>
      <c r="F231" s="143" t="s">
        <v>5388</v>
      </c>
      <c r="I231" t="s">
        <v>4691</v>
      </c>
    </row>
    <row r="232" spans="1:9" x14ac:dyDescent="0.25">
      <c r="A232" s="144" t="s">
        <v>5389</v>
      </c>
      <c r="B232" s="145" t="s">
        <v>5390</v>
      </c>
      <c r="C232" s="145">
        <v>-2001140</v>
      </c>
      <c r="D232" s="145" t="s">
        <v>1016</v>
      </c>
      <c r="E232" s="145" t="s">
        <v>5391</v>
      </c>
      <c r="F232" s="146" t="s">
        <v>5392</v>
      </c>
      <c r="I232" t="s">
        <v>4691</v>
      </c>
    </row>
    <row r="233" spans="1:9" x14ac:dyDescent="0.25">
      <c r="A233" s="141" t="s">
        <v>5393</v>
      </c>
      <c r="B233" s="142" t="s">
        <v>5394</v>
      </c>
      <c r="C233" s="142">
        <v>-2001140</v>
      </c>
      <c r="D233" s="142" t="s">
        <v>1016</v>
      </c>
      <c r="E233" s="142" t="s">
        <v>5395</v>
      </c>
      <c r="F233" s="143" t="s">
        <v>5396</v>
      </c>
      <c r="I233" t="s">
        <v>4691</v>
      </c>
    </row>
    <row r="234" spans="1:9" x14ac:dyDescent="0.25">
      <c r="A234" s="144" t="s">
        <v>5397</v>
      </c>
      <c r="B234" s="145" t="s">
        <v>5398</v>
      </c>
      <c r="C234" s="145">
        <v>-2001140</v>
      </c>
      <c r="D234" s="145" t="s">
        <v>1016</v>
      </c>
      <c r="E234" s="145" t="s">
        <v>5399</v>
      </c>
      <c r="F234" s="146" t="s">
        <v>5400</v>
      </c>
      <c r="I234" t="s">
        <v>4691</v>
      </c>
    </row>
    <row r="235" spans="1:9" x14ac:dyDescent="0.25">
      <c r="A235" s="141" t="s">
        <v>5401</v>
      </c>
      <c r="B235" s="142" t="s">
        <v>5402</v>
      </c>
      <c r="C235" s="142">
        <v>-2001140</v>
      </c>
      <c r="D235" s="142" t="s">
        <v>1016</v>
      </c>
      <c r="E235" s="142" t="s">
        <v>5403</v>
      </c>
      <c r="F235" s="143" t="s">
        <v>5404</v>
      </c>
      <c r="I235" t="s">
        <v>4691</v>
      </c>
    </row>
    <row r="236" spans="1:9" x14ac:dyDescent="0.25">
      <c r="A236" s="144" t="s">
        <v>5405</v>
      </c>
      <c r="B236" s="145" t="s">
        <v>5406</v>
      </c>
      <c r="C236" s="145">
        <v>-2001140</v>
      </c>
      <c r="D236" s="145" t="s">
        <v>1016</v>
      </c>
      <c r="E236" s="145" t="s">
        <v>5407</v>
      </c>
      <c r="F236" s="146" t="s">
        <v>5408</v>
      </c>
      <c r="I236" t="s">
        <v>4691</v>
      </c>
    </row>
    <row r="237" spans="1:9" x14ac:dyDescent="0.25">
      <c r="A237" s="141" t="s">
        <v>5409</v>
      </c>
      <c r="B237" s="142" t="s">
        <v>5410</v>
      </c>
      <c r="C237" s="142">
        <v>-2001046</v>
      </c>
      <c r="D237" s="142" t="s">
        <v>1022</v>
      </c>
      <c r="E237" s="142" t="s">
        <v>4689</v>
      </c>
      <c r="F237" s="143" t="s">
        <v>4690</v>
      </c>
      <c r="I237" t="s">
        <v>4691</v>
      </c>
    </row>
    <row r="238" spans="1:9" x14ac:dyDescent="0.25">
      <c r="A238" s="144" t="s">
        <v>5411</v>
      </c>
      <c r="B238" s="145" t="s">
        <v>5412</v>
      </c>
      <c r="C238" s="145">
        <v>-2001046</v>
      </c>
      <c r="D238" s="145" t="s">
        <v>1022</v>
      </c>
      <c r="E238" s="145" t="s">
        <v>5413</v>
      </c>
      <c r="F238" s="146" t="s">
        <v>5414</v>
      </c>
      <c r="I238" t="s">
        <v>4691</v>
      </c>
    </row>
    <row r="239" spans="1:9" x14ac:dyDescent="0.25">
      <c r="A239" s="141" t="s">
        <v>5415</v>
      </c>
      <c r="B239" s="142" t="s">
        <v>5416</v>
      </c>
      <c r="C239" s="142">
        <v>-2001046</v>
      </c>
      <c r="D239" s="142" t="s">
        <v>1022</v>
      </c>
      <c r="E239" s="142" t="s">
        <v>5417</v>
      </c>
      <c r="F239" s="143" t="s">
        <v>5418</v>
      </c>
      <c r="I239" t="s">
        <v>4691</v>
      </c>
    </row>
    <row r="240" spans="1:9" ht="30" x14ac:dyDescent="0.25">
      <c r="A240" s="144" t="s">
        <v>5419</v>
      </c>
      <c r="B240" s="145" t="s">
        <v>5420</v>
      </c>
      <c r="C240" s="145">
        <v>-2001046</v>
      </c>
      <c r="D240" s="145" t="s">
        <v>1022</v>
      </c>
      <c r="E240" s="145" t="s">
        <v>5421</v>
      </c>
      <c r="F240" s="146" t="s">
        <v>5422</v>
      </c>
      <c r="I240" t="s">
        <v>4691</v>
      </c>
    </row>
    <row r="241" spans="1:9" ht="30" x14ac:dyDescent="0.25">
      <c r="A241" s="141" t="s">
        <v>5423</v>
      </c>
      <c r="B241" s="142" t="s">
        <v>5424</v>
      </c>
      <c r="C241" s="142">
        <v>-2001046</v>
      </c>
      <c r="D241" s="142" t="s">
        <v>1022</v>
      </c>
      <c r="E241" s="142" t="s">
        <v>5425</v>
      </c>
      <c r="F241" s="143" t="s">
        <v>5426</v>
      </c>
      <c r="I241" t="s">
        <v>4691</v>
      </c>
    </row>
    <row r="242" spans="1:9" ht="30" x14ac:dyDescent="0.25">
      <c r="A242" s="144" t="s">
        <v>5427</v>
      </c>
      <c r="B242" s="145" t="s">
        <v>5428</v>
      </c>
      <c r="C242" s="145">
        <v>-2001046</v>
      </c>
      <c r="D242" s="145" t="s">
        <v>1022</v>
      </c>
      <c r="E242" s="145" t="s">
        <v>5429</v>
      </c>
      <c r="F242" s="146" t="s">
        <v>5430</v>
      </c>
      <c r="I242" t="s">
        <v>4691</v>
      </c>
    </row>
    <row r="243" spans="1:9" x14ac:dyDescent="0.25">
      <c r="A243" s="141" t="s">
        <v>5431</v>
      </c>
      <c r="B243" s="142" t="s">
        <v>5432</v>
      </c>
      <c r="C243" s="142">
        <v>-2008231</v>
      </c>
      <c r="D243" s="142" t="s">
        <v>1024</v>
      </c>
      <c r="E243" s="142" t="s">
        <v>4760</v>
      </c>
      <c r="F243" s="143"/>
      <c r="I243" t="s">
        <v>4691</v>
      </c>
    </row>
    <row r="244" spans="1:9" x14ac:dyDescent="0.25">
      <c r="A244" s="144" t="s">
        <v>5433</v>
      </c>
      <c r="B244" s="145" t="s">
        <v>5434</v>
      </c>
      <c r="C244" s="145">
        <v>-2008212</v>
      </c>
      <c r="D244" s="145" t="s">
        <v>1026</v>
      </c>
      <c r="E244" s="145" t="s">
        <v>5083</v>
      </c>
      <c r="F244" s="146" t="s">
        <v>4764</v>
      </c>
      <c r="I244" t="s">
        <v>4691</v>
      </c>
    </row>
    <row r="245" spans="1:9" x14ac:dyDescent="0.25">
      <c r="A245" s="141" t="s">
        <v>5435</v>
      </c>
      <c r="B245" s="142" t="s">
        <v>5436</v>
      </c>
      <c r="C245" s="142">
        <v>-2008212</v>
      </c>
      <c r="D245" s="142" t="s">
        <v>1026</v>
      </c>
      <c r="E245" s="142" t="s">
        <v>4772</v>
      </c>
      <c r="F245" s="143" t="s">
        <v>4773</v>
      </c>
      <c r="I245" t="s">
        <v>4691</v>
      </c>
    </row>
    <row r="246" spans="1:9" x14ac:dyDescent="0.25">
      <c r="A246" s="144" t="s">
        <v>5437</v>
      </c>
      <c r="B246" s="145" t="s">
        <v>5438</v>
      </c>
      <c r="C246" s="145">
        <v>-2008212</v>
      </c>
      <c r="D246" s="145" t="s">
        <v>1026</v>
      </c>
      <c r="E246" s="145" t="s">
        <v>4776</v>
      </c>
      <c r="F246" s="146" t="s">
        <v>4777</v>
      </c>
      <c r="I246" t="s">
        <v>4691</v>
      </c>
    </row>
    <row r="247" spans="1:9" x14ac:dyDescent="0.25">
      <c r="A247" s="141" t="s">
        <v>5439</v>
      </c>
      <c r="B247" s="142" t="s">
        <v>5440</v>
      </c>
      <c r="C247" s="142">
        <v>-2008212</v>
      </c>
      <c r="D247" s="142" t="s">
        <v>1026</v>
      </c>
      <c r="E247" s="142" t="s">
        <v>5441</v>
      </c>
      <c r="F247" s="143" t="s">
        <v>5442</v>
      </c>
      <c r="I247" t="s">
        <v>4691</v>
      </c>
    </row>
    <row r="248" spans="1:9" x14ac:dyDescent="0.25">
      <c r="A248" s="144" t="s">
        <v>5443</v>
      </c>
      <c r="B248" s="145" t="s">
        <v>5444</v>
      </c>
      <c r="C248" s="145">
        <v>-2008193</v>
      </c>
      <c r="D248" s="145" t="s">
        <v>1028</v>
      </c>
      <c r="E248" s="145" t="s">
        <v>5083</v>
      </c>
      <c r="F248" s="146" t="s">
        <v>4764</v>
      </c>
      <c r="I248" t="s">
        <v>4691</v>
      </c>
    </row>
    <row r="249" spans="1:9" x14ac:dyDescent="0.25">
      <c r="A249" s="141" t="s">
        <v>5445</v>
      </c>
      <c r="B249" s="142" t="s">
        <v>5446</v>
      </c>
      <c r="C249" s="142">
        <v>-2008193</v>
      </c>
      <c r="D249" s="142" t="s">
        <v>1028</v>
      </c>
      <c r="E249" s="142" t="s">
        <v>4772</v>
      </c>
      <c r="F249" s="143" t="s">
        <v>4773</v>
      </c>
      <c r="I249" t="s">
        <v>4691</v>
      </c>
    </row>
    <row r="250" spans="1:9" x14ac:dyDescent="0.25">
      <c r="A250" s="144" t="s">
        <v>5447</v>
      </c>
      <c r="B250" s="145" t="s">
        <v>5448</v>
      </c>
      <c r="C250" s="145">
        <v>-2008193</v>
      </c>
      <c r="D250" s="145" t="s">
        <v>1028</v>
      </c>
      <c r="E250" s="145" t="s">
        <v>5449</v>
      </c>
      <c r="F250" s="146" t="s">
        <v>5450</v>
      </c>
      <c r="I250" t="s">
        <v>4691</v>
      </c>
    </row>
    <row r="251" spans="1:9" x14ac:dyDescent="0.25">
      <c r="A251" s="141" t="s">
        <v>5451</v>
      </c>
      <c r="B251" s="142" t="s">
        <v>5452</v>
      </c>
      <c r="C251" s="142">
        <v>-2008193</v>
      </c>
      <c r="D251" s="142" t="s">
        <v>1028</v>
      </c>
      <c r="E251" s="142" t="s">
        <v>5453</v>
      </c>
      <c r="F251" s="143" t="s">
        <v>5454</v>
      </c>
      <c r="I251" t="s">
        <v>4691</v>
      </c>
    </row>
    <row r="252" spans="1:9" x14ac:dyDescent="0.25">
      <c r="A252" s="144" t="s">
        <v>5455</v>
      </c>
      <c r="B252" s="145" t="s">
        <v>5456</v>
      </c>
      <c r="C252" s="145">
        <v>-2008193</v>
      </c>
      <c r="D252" s="145" t="s">
        <v>1028</v>
      </c>
      <c r="E252" s="145" t="s">
        <v>4776</v>
      </c>
      <c r="F252" s="146" t="s">
        <v>4777</v>
      </c>
      <c r="I252" t="s">
        <v>4691</v>
      </c>
    </row>
    <row r="253" spans="1:9" x14ac:dyDescent="0.25">
      <c r="A253" s="141" t="s">
        <v>5457</v>
      </c>
      <c r="B253" s="142" t="s">
        <v>5458</v>
      </c>
      <c r="C253" s="142">
        <v>-2008193</v>
      </c>
      <c r="D253" s="142" t="s">
        <v>1028</v>
      </c>
      <c r="E253" s="142" t="s">
        <v>5441</v>
      </c>
      <c r="F253" s="143" t="s">
        <v>5442</v>
      </c>
      <c r="I253" t="s">
        <v>4691</v>
      </c>
    </row>
    <row r="254" spans="1:9" x14ac:dyDescent="0.25">
      <c r="A254" s="144" t="s">
        <v>5459</v>
      </c>
      <c r="B254" s="145" t="s">
        <v>5460</v>
      </c>
      <c r="C254" s="145">
        <v>-2008228</v>
      </c>
      <c r="D254" s="145" t="s">
        <v>1032</v>
      </c>
      <c r="E254" s="145" t="s">
        <v>5461</v>
      </c>
      <c r="F254" s="146"/>
      <c r="I254" t="s">
        <v>4691</v>
      </c>
    </row>
    <row r="255" spans="1:9" x14ac:dyDescent="0.25">
      <c r="A255" s="141" t="s">
        <v>5462</v>
      </c>
      <c r="B255" s="142" t="s">
        <v>5463</v>
      </c>
      <c r="C255" s="142">
        <v>-2008203</v>
      </c>
      <c r="D255" s="142" t="s">
        <v>1034</v>
      </c>
      <c r="E255" s="142" t="s">
        <v>5464</v>
      </c>
      <c r="F255" s="143"/>
      <c r="I255" t="s">
        <v>4691</v>
      </c>
    </row>
    <row r="256" spans="1:9" x14ac:dyDescent="0.25">
      <c r="A256" s="144" t="s">
        <v>5465</v>
      </c>
      <c r="B256" s="145" t="s">
        <v>5466</v>
      </c>
      <c r="C256" s="145">
        <v>-2008208</v>
      </c>
      <c r="D256" s="145" t="s">
        <v>1036</v>
      </c>
      <c r="E256" s="145" t="s">
        <v>5083</v>
      </c>
      <c r="F256" s="146" t="s">
        <v>4764</v>
      </c>
      <c r="I256" t="s">
        <v>4691</v>
      </c>
    </row>
    <row r="257" spans="1:9" x14ac:dyDescent="0.25">
      <c r="A257" s="141" t="s">
        <v>5467</v>
      </c>
      <c r="B257" s="142" t="s">
        <v>5468</v>
      </c>
      <c r="C257" s="142">
        <v>-2008208</v>
      </c>
      <c r="D257" s="142" t="s">
        <v>1036</v>
      </c>
      <c r="E257" s="142" t="s">
        <v>4772</v>
      </c>
      <c r="F257" s="143" t="s">
        <v>4773</v>
      </c>
      <c r="I257" t="s">
        <v>4691</v>
      </c>
    </row>
    <row r="258" spans="1:9" x14ac:dyDescent="0.25">
      <c r="A258" s="144" t="s">
        <v>5469</v>
      </c>
      <c r="B258" s="145" t="s">
        <v>5470</v>
      </c>
      <c r="C258" s="145">
        <v>-2008208</v>
      </c>
      <c r="D258" s="145" t="s">
        <v>1036</v>
      </c>
      <c r="E258" s="145" t="s">
        <v>5449</v>
      </c>
      <c r="F258" s="146" t="s">
        <v>5471</v>
      </c>
      <c r="I258" t="s">
        <v>4691</v>
      </c>
    </row>
    <row r="259" spans="1:9" x14ac:dyDescent="0.25">
      <c r="A259" s="141" t="s">
        <v>5472</v>
      </c>
      <c r="B259" s="142" t="s">
        <v>5473</v>
      </c>
      <c r="C259" s="142">
        <v>-2008208</v>
      </c>
      <c r="D259" s="142" t="s">
        <v>1036</v>
      </c>
      <c r="E259" s="142" t="s">
        <v>4776</v>
      </c>
      <c r="F259" s="143" t="s">
        <v>4777</v>
      </c>
      <c r="I259" t="s">
        <v>4691</v>
      </c>
    </row>
    <row r="260" spans="1:9" x14ac:dyDescent="0.25">
      <c r="A260" s="144" t="s">
        <v>5474</v>
      </c>
      <c r="B260" s="145" t="s">
        <v>5475</v>
      </c>
      <c r="C260" s="145">
        <v>-2008208</v>
      </c>
      <c r="D260" s="145" t="s">
        <v>1036</v>
      </c>
      <c r="E260" s="145" t="s">
        <v>5441</v>
      </c>
      <c r="F260" s="146" t="s">
        <v>5442</v>
      </c>
      <c r="I260" t="s">
        <v>4691</v>
      </c>
    </row>
    <row r="261" spans="1:9" ht="30" x14ac:dyDescent="0.25">
      <c r="A261" s="141" t="s">
        <v>5476</v>
      </c>
      <c r="B261" s="142" t="s">
        <v>5477</v>
      </c>
      <c r="C261" s="142">
        <v>-2008077</v>
      </c>
      <c r="D261" s="142" t="s">
        <v>1044</v>
      </c>
      <c r="E261" s="142" t="s">
        <v>4725</v>
      </c>
      <c r="F261" s="143" t="s">
        <v>5478</v>
      </c>
      <c r="I261" t="s">
        <v>4691</v>
      </c>
    </row>
    <row r="262" spans="1:9" x14ac:dyDescent="0.25">
      <c r="A262" s="144" t="s">
        <v>5479</v>
      </c>
      <c r="B262" s="145" t="s">
        <v>5480</v>
      </c>
      <c r="C262" s="145">
        <v>-2001180</v>
      </c>
      <c r="D262" s="145" t="s">
        <v>1052</v>
      </c>
      <c r="E262" s="145" t="s">
        <v>4689</v>
      </c>
      <c r="F262" s="146"/>
      <c r="I262" t="s">
        <v>4691</v>
      </c>
    </row>
    <row r="263" spans="1:9" x14ac:dyDescent="0.25">
      <c r="A263" s="141" t="s">
        <v>5481</v>
      </c>
      <c r="B263" s="142" t="s">
        <v>5482</v>
      </c>
      <c r="C263" s="142">
        <v>-2001180</v>
      </c>
      <c r="D263" s="142" t="s">
        <v>1052</v>
      </c>
      <c r="E263" s="142" t="s">
        <v>5483</v>
      </c>
      <c r="F263" s="148" t="s">
        <v>5484</v>
      </c>
      <c r="I263" t="s">
        <v>4691</v>
      </c>
    </row>
    <row r="264" spans="1:9" x14ac:dyDescent="0.25">
      <c r="A264" s="144" t="s">
        <v>5485</v>
      </c>
      <c r="B264" s="145" t="s">
        <v>5486</v>
      </c>
      <c r="C264" s="145">
        <v>-2001180</v>
      </c>
      <c r="D264" s="145" t="s">
        <v>1052</v>
      </c>
      <c r="E264" s="145" t="s">
        <v>1052</v>
      </c>
      <c r="F264" s="146" t="s">
        <v>5487</v>
      </c>
      <c r="I264" t="s">
        <v>4691</v>
      </c>
    </row>
    <row r="265" spans="1:9" x14ac:dyDescent="0.25">
      <c r="A265" s="141" t="s">
        <v>5488</v>
      </c>
      <c r="B265" s="142" t="s">
        <v>5489</v>
      </c>
      <c r="C265" s="142">
        <v>-2001180</v>
      </c>
      <c r="D265" s="142" t="s">
        <v>1052</v>
      </c>
      <c r="E265" s="142" t="s">
        <v>5490</v>
      </c>
      <c r="F265" s="143" t="s">
        <v>5491</v>
      </c>
      <c r="I265" t="s">
        <v>4691</v>
      </c>
    </row>
    <row r="266" spans="1:9" x14ac:dyDescent="0.25">
      <c r="A266" s="144" t="s">
        <v>5492</v>
      </c>
      <c r="B266" s="145" t="s">
        <v>5493</v>
      </c>
      <c r="C266" s="145">
        <v>-2001180</v>
      </c>
      <c r="D266" s="145" t="s">
        <v>1052</v>
      </c>
      <c r="E266" s="145" t="s">
        <v>5494</v>
      </c>
      <c r="F266" s="146" t="s">
        <v>5495</v>
      </c>
      <c r="I266" t="s">
        <v>4691</v>
      </c>
    </row>
    <row r="267" spans="1:9" x14ac:dyDescent="0.25">
      <c r="A267" s="141" t="s">
        <v>5496</v>
      </c>
      <c r="B267" s="142" t="s">
        <v>5497</v>
      </c>
      <c r="C267" s="142">
        <v>-2001180</v>
      </c>
      <c r="D267" s="142" t="s">
        <v>1052</v>
      </c>
      <c r="E267" s="142" t="s">
        <v>5498</v>
      </c>
      <c r="F267" s="143" t="s">
        <v>5499</v>
      </c>
      <c r="I267" t="s">
        <v>4691</v>
      </c>
    </row>
    <row r="268" spans="1:9" x14ac:dyDescent="0.25">
      <c r="A268" s="144" t="s">
        <v>5500</v>
      </c>
      <c r="B268" s="145" t="s">
        <v>5501</v>
      </c>
      <c r="C268" s="145">
        <v>-2000269</v>
      </c>
      <c r="D268" s="145" t="s">
        <v>1054</v>
      </c>
      <c r="E268" s="145" t="s">
        <v>4689</v>
      </c>
      <c r="F268" s="146" t="s">
        <v>4690</v>
      </c>
      <c r="I268" t="s">
        <v>4691</v>
      </c>
    </row>
    <row r="269" spans="1:9" x14ac:dyDescent="0.25">
      <c r="A269" s="141" t="s">
        <v>5502</v>
      </c>
      <c r="B269" s="142" t="s">
        <v>5503</v>
      </c>
      <c r="C269" s="142">
        <v>-2006131</v>
      </c>
      <c r="D269" s="142" t="s">
        <v>5504</v>
      </c>
      <c r="E269" s="142" t="s">
        <v>4689</v>
      </c>
      <c r="F269" s="143" t="s">
        <v>4690</v>
      </c>
      <c r="I269" t="s">
        <v>4691</v>
      </c>
    </row>
    <row r="270" spans="1:9" x14ac:dyDescent="0.25">
      <c r="A270" s="144" t="s">
        <v>5505</v>
      </c>
      <c r="B270" s="145" t="s">
        <v>5506</v>
      </c>
      <c r="C270" s="145">
        <v>-2006131</v>
      </c>
      <c r="D270" s="145" t="s">
        <v>5504</v>
      </c>
      <c r="E270" s="145" t="s">
        <v>5507</v>
      </c>
      <c r="F270" s="146"/>
      <c r="I270" t="s">
        <v>4691</v>
      </c>
    </row>
    <row r="271" spans="1:9" x14ac:dyDescent="0.25">
      <c r="A271" s="141" t="s">
        <v>5508</v>
      </c>
      <c r="B271" s="142" t="s">
        <v>5509</v>
      </c>
      <c r="C271" s="142">
        <v>-2006131</v>
      </c>
      <c r="D271" s="142" t="s">
        <v>5504</v>
      </c>
      <c r="E271" s="142" t="s">
        <v>5510</v>
      </c>
      <c r="F271" s="143"/>
      <c r="I271" t="s">
        <v>4691</v>
      </c>
    </row>
    <row r="272" spans="1:9" x14ac:dyDescent="0.25">
      <c r="A272" s="144" t="s">
        <v>5511</v>
      </c>
      <c r="B272" s="145" t="s">
        <v>5512</v>
      </c>
      <c r="C272" s="145">
        <v>-2006131</v>
      </c>
      <c r="D272" s="145" t="s">
        <v>5504</v>
      </c>
      <c r="E272" s="145" t="s">
        <v>5513</v>
      </c>
      <c r="F272" s="146"/>
      <c r="I272" t="s">
        <v>4691</v>
      </c>
    </row>
    <row r="273" spans="1:9" x14ac:dyDescent="0.25">
      <c r="A273" s="141" t="s">
        <v>5514</v>
      </c>
      <c r="B273" s="142" t="s">
        <v>5515</v>
      </c>
      <c r="C273" s="142">
        <v>-2006131</v>
      </c>
      <c r="D273" s="142" t="s">
        <v>5504</v>
      </c>
      <c r="E273" s="142" t="s">
        <v>5516</v>
      </c>
      <c r="F273" s="143"/>
      <c r="I273" t="s">
        <v>4691</v>
      </c>
    </row>
    <row r="274" spans="1:9" x14ac:dyDescent="0.25">
      <c r="A274" s="144" t="s">
        <v>5517</v>
      </c>
      <c r="B274" s="145" t="s">
        <v>5518</v>
      </c>
      <c r="C274" s="145">
        <v>-2006131</v>
      </c>
      <c r="D274" s="145" t="s">
        <v>5504</v>
      </c>
      <c r="E274" s="145" t="s">
        <v>5519</v>
      </c>
      <c r="F274" s="146"/>
      <c r="I274" t="s">
        <v>4691</v>
      </c>
    </row>
    <row r="275" spans="1:9" x14ac:dyDescent="0.25">
      <c r="A275" s="141" t="s">
        <v>5520</v>
      </c>
      <c r="B275" s="142" t="s">
        <v>5521</v>
      </c>
      <c r="C275" s="142">
        <v>-2006131</v>
      </c>
      <c r="D275" s="142" t="s">
        <v>5504</v>
      </c>
      <c r="E275" s="142" t="s">
        <v>5522</v>
      </c>
      <c r="F275" s="143"/>
      <c r="I275" t="s">
        <v>4691</v>
      </c>
    </row>
    <row r="276" spans="1:9" x14ac:dyDescent="0.25">
      <c r="A276" s="144" t="s">
        <v>5523</v>
      </c>
      <c r="B276" s="145" t="s">
        <v>5524</v>
      </c>
      <c r="C276" s="145">
        <v>-2008055</v>
      </c>
      <c r="D276" s="145" t="s">
        <v>1056</v>
      </c>
      <c r="E276" s="145" t="s">
        <v>4868</v>
      </c>
      <c r="F276" s="146" t="s">
        <v>5525</v>
      </c>
      <c r="I276" t="s">
        <v>4691</v>
      </c>
    </row>
    <row r="277" spans="1:9" x14ac:dyDescent="0.25">
      <c r="A277" s="141" t="s">
        <v>5526</v>
      </c>
      <c r="B277" s="142" t="s">
        <v>5527</v>
      </c>
      <c r="C277" s="142">
        <v>-2008049</v>
      </c>
      <c r="D277" s="142" t="s">
        <v>1066</v>
      </c>
      <c r="E277" s="142" t="s">
        <v>4763</v>
      </c>
      <c r="F277" s="143" t="s">
        <v>4764</v>
      </c>
      <c r="I277" t="s">
        <v>4691</v>
      </c>
    </row>
    <row r="278" spans="1:9" x14ac:dyDescent="0.25">
      <c r="A278" s="144" t="s">
        <v>5528</v>
      </c>
      <c r="B278" s="145" t="s">
        <v>5529</v>
      </c>
      <c r="C278" s="145">
        <v>-2008049</v>
      </c>
      <c r="D278" s="145" t="s">
        <v>1066</v>
      </c>
      <c r="E278" s="145" t="s">
        <v>3948</v>
      </c>
      <c r="F278" s="146" t="s">
        <v>5530</v>
      </c>
      <c r="I278" t="s">
        <v>4691</v>
      </c>
    </row>
    <row r="279" spans="1:9" x14ac:dyDescent="0.25">
      <c r="A279" s="141" t="s">
        <v>5531</v>
      </c>
      <c r="B279" s="142" t="s">
        <v>5532</v>
      </c>
      <c r="C279" s="142">
        <v>-2008122</v>
      </c>
      <c r="D279" s="142" t="s">
        <v>1068</v>
      </c>
      <c r="E279" s="142" t="s">
        <v>5449</v>
      </c>
      <c r="F279" s="143"/>
      <c r="I279" t="s">
        <v>4691</v>
      </c>
    </row>
    <row r="280" spans="1:9" x14ac:dyDescent="0.25">
      <c r="A280" s="144" t="s">
        <v>5533</v>
      </c>
      <c r="B280" s="145" t="s">
        <v>5534</v>
      </c>
      <c r="C280" s="145">
        <v>-2008161</v>
      </c>
      <c r="D280" s="145" t="s">
        <v>1070</v>
      </c>
      <c r="E280" s="145" t="s">
        <v>5535</v>
      </c>
      <c r="F280" s="146"/>
      <c r="I280" t="s">
        <v>4691</v>
      </c>
    </row>
    <row r="281" spans="1:9" x14ac:dyDescent="0.25">
      <c r="A281" s="141" t="s">
        <v>5536</v>
      </c>
      <c r="B281" s="142" t="s">
        <v>5537</v>
      </c>
      <c r="C281" s="142">
        <v>-2008044</v>
      </c>
      <c r="D281" s="142" t="s">
        <v>1074</v>
      </c>
      <c r="E281" s="142" t="s">
        <v>5083</v>
      </c>
      <c r="F281" s="143" t="s">
        <v>4764</v>
      </c>
      <c r="I281" t="s">
        <v>4691</v>
      </c>
    </row>
    <row r="282" spans="1:9" x14ac:dyDescent="0.25">
      <c r="A282" s="144" t="s">
        <v>5538</v>
      </c>
      <c r="B282" s="145" t="s">
        <v>5539</v>
      </c>
      <c r="C282" s="145">
        <v>-2008044</v>
      </c>
      <c r="D282" s="145" t="s">
        <v>1074</v>
      </c>
      <c r="E282" s="145" t="s">
        <v>4772</v>
      </c>
      <c r="F282" s="146" t="s">
        <v>4773</v>
      </c>
      <c r="I282" t="s">
        <v>4691</v>
      </c>
    </row>
    <row r="283" spans="1:9" x14ac:dyDescent="0.25">
      <c r="A283" s="141" t="s">
        <v>5540</v>
      </c>
      <c r="B283" s="142" t="s">
        <v>5541</v>
      </c>
      <c r="C283" s="142">
        <v>-2008044</v>
      </c>
      <c r="D283" s="142" t="s">
        <v>1074</v>
      </c>
      <c r="E283" s="142" t="s">
        <v>5542</v>
      </c>
      <c r="F283" s="143" t="s">
        <v>5442</v>
      </c>
      <c r="I283" t="s">
        <v>4691</v>
      </c>
    </row>
    <row r="284" spans="1:9" x14ac:dyDescent="0.25">
      <c r="A284" s="144" t="s">
        <v>5543</v>
      </c>
      <c r="B284" s="145" t="s">
        <v>5544</v>
      </c>
      <c r="C284" s="145">
        <v>-2008044</v>
      </c>
      <c r="D284" s="145" t="s">
        <v>1074</v>
      </c>
      <c r="E284" s="145" t="s">
        <v>4776</v>
      </c>
      <c r="F284" s="146" t="s">
        <v>4777</v>
      </c>
      <c r="I284" t="s">
        <v>4691</v>
      </c>
    </row>
    <row r="285" spans="1:9" x14ac:dyDescent="0.25">
      <c r="A285" s="141" t="s">
        <v>5545</v>
      </c>
      <c r="B285" s="142" t="s">
        <v>5546</v>
      </c>
      <c r="C285" s="142">
        <v>-2001360</v>
      </c>
      <c r="D285" s="142" t="s">
        <v>1080</v>
      </c>
      <c r="E285" s="142" t="s">
        <v>4689</v>
      </c>
      <c r="F285" s="148" t="s">
        <v>4690</v>
      </c>
      <c r="I285" t="s">
        <v>4691</v>
      </c>
    </row>
    <row r="286" spans="1:9" x14ac:dyDescent="0.25">
      <c r="A286" s="144" t="s">
        <v>5547</v>
      </c>
      <c r="B286" s="145" t="s">
        <v>5548</v>
      </c>
      <c r="C286" s="145">
        <v>-2001360</v>
      </c>
      <c r="D286" s="145" t="s">
        <v>1080</v>
      </c>
      <c r="E286" s="145" t="s">
        <v>1080</v>
      </c>
      <c r="F286" s="146" t="s">
        <v>5549</v>
      </c>
      <c r="I286" t="s">
        <v>4691</v>
      </c>
    </row>
    <row r="287" spans="1:9" x14ac:dyDescent="0.25">
      <c r="A287" s="141" t="s">
        <v>5550</v>
      </c>
      <c r="B287" s="142" t="s">
        <v>5551</v>
      </c>
      <c r="C287" s="142">
        <v>-2008234</v>
      </c>
      <c r="D287" s="142" t="s">
        <v>1082</v>
      </c>
      <c r="E287" s="142" t="s">
        <v>4689</v>
      </c>
      <c r="F287" s="143" t="s">
        <v>4690</v>
      </c>
      <c r="I287" t="s">
        <v>4691</v>
      </c>
    </row>
    <row r="288" spans="1:9" x14ac:dyDescent="0.25">
      <c r="A288" s="144" t="s">
        <v>5552</v>
      </c>
      <c r="B288" s="145" t="s">
        <v>5553</v>
      </c>
      <c r="C288" s="145">
        <v>-2001160</v>
      </c>
      <c r="D288" s="145" t="s">
        <v>1084</v>
      </c>
      <c r="E288" s="145" t="s">
        <v>4689</v>
      </c>
      <c r="F288" s="146" t="s">
        <v>4690</v>
      </c>
      <c r="I288" t="s">
        <v>4691</v>
      </c>
    </row>
    <row r="289" spans="1:9" x14ac:dyDescent="0.25">
      <c r="A289" s="141" t="s">
        <v>5554</v>
      </c>
      <c r="B289" s="142" t="s">
        <v>5555</v>
      </c>
      <c r="C289" s="142">
        <v>-2000126</v>
      </c>
      <c r="D289" s="142" t="s">
        <v>1096</v>
      </c>
      <c r="E289" s="142" t="s">
        <v>5556</v>
      </c>
      <c r="F289" s="143"/>
      <c r="I289" t="s">
        <v>4691</v>
      </c>
    </row>
    <row r="290" spans="1:9" x14ac:dyDescent="0.25">
      <c r="A290" s="144" t="s">
        <v>5557</v>
      </c>
      <c r="B290" s="145" t="s">
        <v>5558</v>
      </c>
      <c r="C290" s="145">
        <v>-2000126</v>
      </c>
      <c r="D290" s="145" t="s">
        <v>1096</v>
      </c>
      <c r="E290" s="145" t="s">
        <v>5559</v>
      </c>
      <c r="F290" s="146"/>
      <c r="I290" t="s">
        <v>4691</v>
      </c>
    </row>
    <row r="291" spans="1:9" x14ac:dyDescent="0.25">
      <c r="A291" s="141" t="s">
        <v>5560</v>
      </c>
      <c r="B291" s="142" t="s">
        <v>5561</v>
      </c>
      <c r="C291" s="142">
        <v>-2000126</v>
      </c>
      <c r="D291" s="142" t="s">
        <v>1096</v>
      </c>
      <c r="E291" s="142" t="s">
        <v>5562</v>
      </c>
      <c r="F291" s="143"/>
      <c r="I291" t="s">
        <v>4691</v>
      </c>
    </row>
    <row r="292" spans="1:9" x14ac:dyDescent="0.25">
      <c r="A292" s="144" t="s">
        <v>5563</v>
      </c>
      <c r="B292" s="145" t="s">
        <v>5564</v>
      </c>
      <c r="C292" s="145">
        <v>-2000126</v>
      </c>
      <c r="D292" s="145" t="s">
        <v>1096</v>
      </c>
      <c r="E292" s="145" t="s">
        <v>4689</v>
      </c>
      <c r="F292" s="146" t="s">
        <v>4690</v>
      </c>
      <c r="I292" t="s">
        <v>4691</v>
      </c>
    </row>
    <row r="293" spans="1:9" x14ac:dyDescent="0.25">
      <c r="A293" s="141" t="s">
        <v>5565</v>
      </c>
      <c r="B293" s="142" t="s">
        <v>5566</v>
      </c>
      <c r="C293" s="142">
        <v>-2000126</v>
      </c>
      <c r="D293" s="142" t="s">
        <v>1096</v>
      </c>
      <c r="E293" s="142" t="s">
        <v>5567</v>
      </c>
      <c r="F293" s="143"/>
      <c r="I293" t="s">
        <v>4691</v>
      </c>
    </row>
    <row r="294" spans="1:9" x14ac:dyDescent="0.25">
      <c r="A294" s="144" t="s">
        <v>5568</v>
      </c>
      <c r="B294" s="145" t="s">
        <v>5569</v>
      </c>
      <c r="C294" s="145">
        <v>-2000126</v>
      </c>
      <c r="D294" s="145" t="s">
        <v>1096</v>
      </c>
      <c r="E294" s="145" t="s">
        <v>5570</v>
      </c>
      <c r="F294" s="146"/>
      <c r="I294" t="s">
        <v>4691</v>
      </c>
    </row>
    <row r="295" spans="1:9" x14ac:dyDescent="0.25">
      <c r="A295" s="141" t="s">
        <v>5571</v>
      </c>
      <c r="B295" s="142" t="s">
        <v>5572</v>
      </c>
      <c r="C295" s="142">
        <v>-2000126</v>
      </c>
      <c r="D295" s="142" t="s">
        <v>1096</v>
      </c>
      <c r="E295" s="142" t="s">
        <v>5573</v>
      </c>
      <c r="F295" s="143"/>
      <c r="I295" t="s">
        <v>4691</v>
      </c>
    </row>
    <row r="296" spans="1:9" x14ac:dyDescent="0.25">
      <c r="A296" s="144" t="s">
        <v>5574</v>
      </c>
      <c r="B296" s="145" t="s">
        <v>5575</v>
      </c>
      <c r="C296" s="145">
        <v>-2000126</v>
      </c>
      <c r="D296" s="145" t="s">
        <v>1096</v>
      </c>
      <c r="E296" s="145" t="s">
        <v>1223</v>
      </c>
      <c r="F296" s="146"/>
      <c r="I296" t="s">
        <v>4691</v>
      </c>
    </row>
    <row r="297" spans="1:9" x14ac:dyDescent="0.25">
      <c r="A297" s="141" t="s">
        <v>5576</v>
      </c>
      <c r="B297" s="142" t="s">
        <v>5577</v>
      </c>
      <c r="C297" s="142">
        <v>-2000126</v>
      </c>
      <c r="D297" s="142" t="s">
        <v>1096</v>
      </c>
      <c r="E297" s="142" t="s">
        <v>1234</v>
      </c>
      <c r="F297" s="143"/>
      <c r="I297" t="s">
        <v>4691</v>
      </c>
    </row>
    <row r="298" spans="1:9" x14ac:dyDescent="0.25">
      <c r="A298" s="144" t="s">
        <v>5578</v>
      </c>
      <c r="B298" s="145" t="s">
        <v>5579</v>
      </c>
      <c r="C298" s="145">
        <v>-2000126</v>
      </c>
      <c r="D298" s="145" t="s">
        <v>1096</v>
      </c>
      <c r="E298" s="145" t="s">
        <v>1242</v>
      </c>
      <c r="F298" s="146"/>
      <c r="I298" t="s">
        <v>4691</v>
      </c>
    </row>
    <row r="299" spans="1:9" x14ac:dyDescent="0.25">
      <c r="A299" s="141" t="s">
        <v>5580</v>
      </c>
      <c r="B299" s="142" t="s">
        <v>5581</v>
      </c>
      <c r="C299" s="142">
        <v>-2000180</v>
      </c>
      <c r="D299" s="142" t="s">
        <v>1098</v>
      </c>
      <c r="E299" s="142" t="s">
        <v>4689</v>
      </c>
      <c r="F299" s="143" t="s">
        <v>4690</v>
      </c>
      <c r="I299" t="s">
        <v>4691</v>
      </c>
    </row>
    <row r="300" spans="1:9" x14ac:dyDescent="0.25">
      <c r="A300" s="144" t="s">
        <v>5582</v>
      </c>
      <c r="B300" s="145" t="s">
        <v>5583</v>
      </c>
      <c r="C300" s="145">
        <v>-2000180</v>
      </c>
      <c r="D300" s="145" t="s">
        <v>1098</v>
      </c>
      <c r="E300" s="145" t="s">
        <v>5584</v>
      </c>
      <c r="F300" s="146"/>
      <c r="I300" t="s">
        <v>4691</v>
      </c>
    </row>
    <row r="301" spans="1:9" x14ac:dyDescent="0.25">
      <c r="A301" s="141" t="s">
        <v>5585</v>
      </c>
      <c r="B301" s="142" t="s">
        <v>5586</v>
      </c>
      <c r="C301" s="142">
        <v>-2000180</v>
      </c>
      <c r="D301" s="142" t="s">
        <v>1098</v>
      </c>
      <c r="E301" s="142" t="s">
        <v>5587</v>
      </c>
      <c r="F301" s="143"/>
      <c r="I301" t="s">
        <v>4691</v>
      </c>
    </row>
    <row r="302" spans="1:9" x14ac:dyDescent="0.25">
      <c r="A302" s="144" t="s">
        <v>5588</v>
      </c>
      <c r="B302" s="145" t="s">
        <v>5589</v>
      </c>
      <c r="C302" s="145">
        <v>-2000180</v>
      </c>
      <c r="D302" s="145" t="s">
        <v>1098</v>
      </c>
      <c r="E302" s="145" t="s">
        <v>5590</v>
      </c>
      <c r="F302" s="146"/>
      <c r="I302" t="s">
        <v>4691</v>
      </c>
    </row>
    <row r="303" spans="1:9" x14ac:dyDescent="0.25">
      <c r="A303" s="141" t="s">
        <v>5591</v>
      </c>
      <c r="B303" s="142" t="s">
        <v>5592</v>
      </c>
      <c r="C303" s="142">
        <v>-2000180</v>
      </c>
      <c r="D303" s="142" t="s">
        <v>1098</v>
      </c>
      <c r="E303" s="142" t="s">
        <v>5593</v>
      </c>
      <c r="F303" s="143"/>
      <c r="I303" t="s">
        <v>4691</v>
      </c>
    </row>
    <row r="304" spans="1:9" x14ac:dyDescent="0.25">
      <c r="A304" s="144" t="s">
        <v>5594</v>
      </c>
      <c r="B304" s="145" t="s">
        <v>5595</v>
      </c>
      <c r="C304" s="145">
        <v>-2000180</v>
      </c>
      <c r="D304" s="145" t="s">
        <v>1098</v>
      </c>
      <c r="E304" s="145" t="s">
        <v>1182</v>
      </c>
      <c r="F304" s="146"/>
      <c r="I304" t="s">
        <v>4691</v>
      </c>
    </row>
    <row r="305" spans="1:9" x14ac:dyDescent="0.25">
      <c r="A305" s="141" t="s">
        <v>5596</v>
      </c>
      <c r="B305" s="142" t="s">
        <v>5597</v>
      </c>
      <c r="C305" s="142">
        <v>-2000180</v>
      </c>
      <c r="D305" s="142" t="s">
        <v>1098</v>
      </c>
      <c r="E305" s="142" t="s">
        <v>5598</v>
      </c>
      <c r="F305" s="143"/>
      <c r="I305" t="s">
        <v>4691</v>
      </c>
    </row>
    <row r="306" spans="1:9" x14ac:dyDescent="0.25">
      <c r="A306" s="144" t="s">
        <v>5599</v>
      </c>
      <c r="B306" s="145" t="s">
        <v>5600</v>
      </c>
      <c r="C306" s="145">
        <v>-2000180</v>
      </c>
      <c r="D306" s="145" t="s">
        <v>1098</v>
      </c>
      <c r="E306" s="145" t="s">
        <v>5601</v>
      </c>
      <c r="F306" s="146"/>
      <c r="I306" t="s">
        <v>4691</v>
      </c>
    </row>
    <row r="307" spans="1:9" x14ac:dyDescent="0.25">
      <c r="A307" s="141" t="s">
        <v>5602</v>
      </c>
      <c r="B307" s="142" t="s">
        <v>5603</v>
      </c>
      <c r="C307" s="142">
        <v>-2000180</v>
      </c>
      <c r="D307" s="142" t="s">
        <v>1098</v>
      </c>
      <c r="E307" s="142" t="s">
        <v>5604</v>
      </c>
      <c r="F307" s="143"/>
      <c r="I307" t="s">
        <v>4691</v>
      </c>
    </row>
    <row r="308" spans="1:9" x14ac:dyDescent="0.25">
      <c r="A308" s="144" t="s">
        <v>5605</v>
      </c>
      <c r="B308" s="145" t="s">
        <v>5606</v>
      </c>
      <c r="C308" s="145">
        <v>-2009013</v>
      </c>
      <c r="D308" s="145" t="s">
        <v>5607</v>
      </c>
      <c r="E308" s="145" t="s">
        <v>5608</v>
      </c>
      <c r="F308" s="146" t="s">
        <v>5609</v>
      </c>
      <c r="I308" t="s">
        <v>4691</v>
      </c>
    </row>
    <row r="309" spans="1:9" x14ac:dyDescent="0.25">
      <c r="A309" s="141" t="s">
        <v>5610</v>
      </c>
      <c r="B309" s="142" t="s">
        <v>5611</v>
      </c>
      <c r="C309" s="142">
        <v>-2001220</v>
      </c>
      <c r="D309" s="142" t="s">
        <v>1118</v>
      </c>
      <c r="E309" s="142" t="s">
        <v>4689</v>
      </c>
      <c r="F309" s="143" t="s">
        <v>4690</v>
      </c>
      <c r="I309" t="s">
        <v>4691</v>
      </c>
    </row>
    <row r="310" spans="1:9" x14ac:dyDescent="0.25">
      <c r="A310" s="144" t="s">
        <v>5612</v>
      </c>
      <c r="B310" s="145" t="s">
        <v>5613</v>
      </c>
      <c r="C310" s="145">
        <v>-2000035</v>
      </c>
      <c r="D310" s="145" t="s">
        <v>1122</v>
      </c>
      <c r="E310" s="145" t="s">
        <v>4689</v>
      </c>
      <c r="F310" s="146" t="s">
        <v>4690</v>
      </c>
      <c r="I310" t="s">
        <v>4691</v>
      </c>
    </row>
    <row r="311" spans="1:9" x14ac:dyDescent="0.25">
      <c r="A311" s="141" t="s">
        <v>5614</v>
      </c>
      <c r="B311" s="142" t="s">
        <v>5615</v>
      </c>
      <c r="C311" s="142">
        <v>-2000035</v>
      </c>
      <c r="D311" s="142" t="s">
        <v>1122</v>
      </c>
      <c r="E311" s="142" t="s">
        <v>4804</v>
      </c>
      <c r="F311" s="143"/>
      <c r="I311" t="s">
        <v>4691</v>
      </c>
    </row>
    <row r="312" spans="1:9" x14ac:dyDescent="0.25">
      <c r="A312" s="144" t="s">
        <v>5616</v>
      </c>
      <c r="B312" s="145" t="s">
        <v>5617</v>
      </c>
      <c r="C312" s="145">
        <v>-2000035</v>
      </c>
      <c r="D312" s="145" t="s">
        <v>1122</v>
      </c>
      <c r="E312" s="145" t="s">
        <v>5618</v>
      </c>
      <c r="F312" s="146"/>
      <c r="I312" t="s">
        <v>4691</v>
      </c>
    </row>
    <row r="313" spans="1:9" x14ac:dyDescent="0.25">
      <c r="A313" s="141" t="s">
        <v>5619</v>
      </c>
      <c r="B313" s="142" t="s">
        <v>5620</v>
      </c>
      <c r="C313" s="142">
        <v>-2000035</v>
      </c>
      <c r="D313" s="142" t="s">
        <v>1122</v>
      </c>
      <c r="E313" s="142" t="s">
        <v>4807</v>
      </c>
      <c r="F313" s="143"/>
      <c r="I313" t="s">
        <v>4691</v>
      </c>
    </row>
    <row r="314" spans="1:9" x14ac:dyDescent="0.25">
      <c r="A314" s="144" t="s">
        <v>5621</v>
      </c>
      <c r="B314" s="145" t="s">
        <v>5622</v>
      </c>
      <c r="C314" s="145">
        <v>-2000035</v>
      </c>
      <c r="D314" s="145" t="s">
        <v>1122</v>
      </c>
      <c r="E314" s="145" t="s">
        <v>5623</v>
      </c>
      <c r="F314" s="146"/>
      <c r="I314" t="s">
        <v>4691</v>
      </c>
    </row>
    <row r="315" spans="1:9" x14ac:dyDescent="0.25">
      <c r="A315" s="141" t="s">
        <v>5624</v>
      </c>
      <c r="B315" s="142" t="s">
        <v>5625</v>
      </c>
      <c r="C315" s="142">
        <v>-2000035</v>
      </c>
      <c r="D315" s="142" t="s">
        <v>1122</v>
      </c>
      <c r="E315" s="142" t="s">
        <v>4810</v>
      </c>
      <c r="F315" s="143"/>
      <c r="I315" t="s">
        <v>4691</v>
      </c>
    </row>
    <row r="316" spans="1:9" x14ac:dyDescent="0.25">
      <c r="A316" s="144" t="s">
        <v>5626</v>
      </c>
      <c r="B316" s="145" t="s">
        <v>5627</v>
      </c>
      <c r="C316" s="145">
        <v>-2000035</v>
      </c>
      <c r="D316" s="145" t="s">
        <v>1122</v>
      </c>
      <c r="E316" s="145" t="s">
        <v>4813</v>
      </c>
      <c r="F316" s="146"/>
      <c r="I316" t="s">
        <v>4691</v>
      </c>
    </row>
    <row r="317" spans="1:9" x14ac:dyDescent="0.25">
      <c r="A317" s="141" t="s">
        <v>5628</v>
      </c>
      <c r="B317" s="142" t="s">
        <v>5629</v>
      </c>
      <c r="C317" s="142">
        <v>-2000035</v>
      </c>
      <c r="D317" s="142" t="s">
        <v>1122</v>
      </c>
      <c r="E317" s="142" t="s">
        <v>5630</v>
      </c>
      <c r="F317" s="143"/>
      <c r="I317" t="s">
        <v>4691</v>
      </c>
    </row>
    <row r="318" spans="1:9" x14ac:dyDescent="0.25">
      <c r="A318" s="144" t="s">
        <v>5631</v>
      </c>
      <c r="B318" s="145" t="s">
        <v>5632</v>
      </c>
      <c r="C318" s="145">
        <v>-2000035</v>
      </c>
      <c r="D318" s="145" t="s">
        <v>1122</v>
      </c>
      <c r="E318" s="145" t="s">
        <v>5633</v>
      </c>
      <c r="F318" s="146"/>
      <c r="I318" t="s">
        <v>4691</v>
      </c>
    </row>
    <row r="319" spans="1:9" x14ac:dyDescent="0.25">
      <c r="A319" s="141" t="s">
        <v>5634</v>
      </c>
      <c r="B319" s="142" t="s">
        <v>5635</v>
      </c>
      <c r="C319" s="142">
        <v>-2000035</v>
      </c>
      <c r="D319" s="142" t="s">
        <v>1122</v>
      </c>
      <c r="E319" s="142" t="s">
        <v>4816</v>
      </c>
      <c r="F319" s="143"/>
      <c r="I319" t="s">
        <v>4691</v>
      </c>
    </row>
    <row r="320" spans="1:9" x14ac:dyDescent="0.25">
      <c r="A320" s="144" t="s">
        <v>5636</v>
      </c>
      <c r="B320" s="145" t="s">
        <v>5637</v>
      </c>
      <c r="C320" s="145">
        <v>-2000035</v>
      </c>
      <c r="D320" s="145" t="s">
        <v>1122</v>
      </c>
      <c r="E320" s="145" t="s">
        <v>1120</v>
      </c>
      <c r="F320" s="146"/>
      <c r="I320" t="s">
        <v>4691</v>
      </c>
    </row>
    <row r="321" spans="1:9" x14ac:dyDescent="0.25">
      <c r="A321" s="141" t="s">
        <v>5638</v>
      </c>
      <c r="B321" s="142" t="s">
        <v>5639</v>
      </c>
      <c r="C321" s="142">
        <v>-2000035</v>
      </c>
      <c r="D321" s="142" t="s">
        <v>1122</v>
      </c>
      <c r="E321" s="142" t="s">
        <v>4819</v>
      </c>
      <c r="F321" s="143"/>
      <c r="I321" t="s">
        <v>4691</v>
      </c>
    </row>
    <row r="322" spans="1:9" x14ac:dyDescent="0.25">
      <c r="A322" s="144" t="s">
        <v>5640</v>
      </c>
      <c r="B322" s="145" t="s">
        <v>5641</v>
      </c>
      <c r="C322" s="145">
        <v>-2000035</v>
      </c>
      <c r="D322" s="145" t="s">
        <v>1122</v>
      </c>
      <c r="E322" s="145" t="s">
        <v>4822</v>
      </c>
      <c r="F322" s="146"/>
      <c r="I322" t="s">
        <v>4691</v>
      </c>
    </row>
    <row r="323" spans="1:9" x14ac:dyDescent="0.25">
      <c r="A323" s="141" t="s">
        <v>5642</v>
      </c>
      <c r="B323" s="142" t="s">
        <v>5643</v>
      </c>
      <c r="C323" s="142">
        <v>-2000035</v>
      </c>
      <c r="D323" s="142" t="s">
        <v>1122</v>
      </c>
      <c r="E323" s="142" t="s">
        <v>4825</v>
      </c>
      <c r="F323" s="143"/>
      <c r="I323" t="s">
        <v>4691</v>
      </c>
    </row>
    <row r="324" spans="1:9" x14ac:dyDescent="0.25">
      <c r="A324" s="144" t="s">
        <v>5644</v>
      </c>
      <c r="B324" s="145" t="s">
        <v>5645</v>
      </c>
      <c r="C324" s="145">
        <v>-2000035</v>
      </c>
      <c r="D324" s="145" t="s">
        <v>1122</v>
      </c>
      <c r="E324" s="145" t="s">
        <v>4828</v>
      </c>
      <c r="F324" s="146"/>
      <c r="I324" t="s">
        <v>4691</v>
      </c>
    </row>
    <row r="325" spans="1:9" x14ac:dyDescent="0.25">
      <c r="A325" s="141" t="s">
        <v>5646</v>
      </c>
      <c r="B325" s="142" t="s">
        <v>5647</v>
      </c>
      <c r="C325" s="142">
        <v>-2000160</v>
      </c>
      <c r="D325" s="142" t="s">
        <v>1124</v>
      </c>
      <c r="E325" s="142" t="s">
        <v>4714</v>
      </c>
      <c r="F325" s="143"/>
      <c r="I325" t="s">
        <v>4691</v>
      </c>
    </row>
    <row r="326" spans="1:9" x14ac:dyDescent="0.25">
      <c r="A326" s="144" t="s">
        <v>5648</v>
      </c>
      <c r="B326" s="145" t="s">
        <v>5649</v>
      </c>
      <c r="C326" s="145">
        <v>-2000160</v>
      </c>
      <c r="D326" s="145" t="s">
        <v>1124</v>
      </c>
      <c r="E326" s="145" t="s">
        <v>4717</v>
      </c>
      <c r="F326" s="146"/>
      <c r="I326" t="s">
        <v>4691</v>
      </c>
    </row>
    <row r="327" spans="1:9" x14ac:dyDescent="0.25">
      <c r="A327" s="141" t="s">
        <v>5650</v>
      </c>
      <c r="B327" s="142" t="s">
        <v>5651</v>
      </c>
      <c r="C327" s="142">
        <v>-2000160</v>
      </c>
      <c r="D327" s="142" t="s">
        <v>1124</v>
      </c>
      <c r="E327" s="142" t="s">
        <v>4720</v>
      </c>
      <c r="F327" s="143"/>
      <c r="I327" t="s">
        <v>4691</v>
      </c>
    </row>
    <row r="328" spans="1:9" x14ac:dyDescent="0.25">
      <c r="A328" s="144" t="s">
        <v>5652</v>
      </c>
      <c r="B328" s="145" t="s">
        <v>5653</v>
      </c>
      <c r="C328" s="145">
        <v>-2008079</v>
      </c>
      <c r="D328" s="145" t="s">
        <v>1144</v>
      </c>
      <c r="E328" s="145" t="s">
        <v>5053</v>
      </c>
      <c r="F328" s="146" t="s">
        <v>5054</v>
      </c>
      <c r="I328" t="s">
        <v>4691</v>
      </c>
    </row>
    <row r="329" spans="1:9" x14ac:dyDescent="0.25">
      <c r="A329" s="141" t="s">
        <v>5654</v>
      </c>
      <c r="B329" s="142" t="s">
        <v>5655</v>
      </c>
      <c r="C329" s="142">
        <v>-2008079</v>
      </c>
      <c r="D329" s="142" t="s">
        <v>1144</v>
      </c>
      <c r="E329" s="142" t="s">
        <v>5057</v>
      </c>
      <c r="F329" s="143" t="s">
        <v>5058</v>
      </c>
      <c r="I329" t="s">
        <v>4691</v>
      </c>
    </row>
    <row r="330" spans="1:9" x14ac:dyDescent="0.25">
      <c r="A330" s="144" t="s">
        <v>5656</v>
      </c>
      <c r="B330" s="145" t="s">
        <v>5657</v>
      </c>
      <c r="C330" s="145">
        <v>-2008079</v>
      </c>
      <c r="D330" s="145" t="s">
        <v>1144</v>
      </c>
      <c r="E330" s="145" t="s">
        <v>5061</v>
      </c>
      <c r="F330" s="146" t="s">
        <v>5062</v>
      </c>
      <c r="I330" t="s">
        <v>4691</v>
      </c>
    </row>
    <row r="331" spans="1:9" x14ac:dyDescent="0.25">
      <c r="A331" s="141" t="s">
        <v>5658</v>
      </c>
      <c r="B331" s="142" t="s">
        <v>5659</v>
      </c>
      <c r="C331" s="142">
        <v>-2008079</v>
      </c>
      <c r="D331" s="142" t="s">
        <v>1144</v>
      </c>
      <c r="E331" s="142" t="s">
        <v>5660</v>
      </c>
      <c r="F331" s="143" t="s">
        <v>5661</v>
      </c>
      <c r="I331" t="s">
        <v>4691</v>
      </c>
    </row>
    <row r="332" spans="1:9" x14ac:dyDescent="0.25">
      <c r="A332" s="144" t="s">
        <v>5662</v>
      </c>
      <c r="B332" s="145" t="s">
        <v>5663</v>
      </c>
      <c r="C332" s="145">
        <v>-2008079</v>
      </c>
      <c r="D332" s="145" t="s">
        <v>1144</v>
      </c>
      <c r="E332" s="145" t="s">
        <v>5664</v>
      </c>
      <c r="F332" s="146" t="s">
        <v>5665</v>
      </c>
      <c r="I332" t="s">
        <v>4691</v>
      </c>
    </row>
    <row r="333" spans="1:9" ht="30" x14ac:dyDescent="0.25">
      <c r="A333" s="141" t="s">
        <v>5666</v>
      </c>
      <c r="B333" s="142" t="s">
        <v>5667</v>
      </c>
      <c r="C333" s="142">
        <v>-2008079</v>
      </c>
      <c r="D333" s="142" t="s">
        <v>1144</v>
      </c>
      <c r="E333" s="142" t="s">
        <v>5668</v>
      </c>
      <c r="F333" s="143" t="s">
        <v>5669</v>
      </c>
      <c r="I333" t="s">
        <v>4691</v>
      </c>
    </row>
    <row r="334" spans="1:9" ht="30" x14ac:dyDescent="0.25">
      <c r="A334" s="144" t="s">
        <v>5670</v>
      </c>
      <c r="B334" s="145" t="s">
        <v>5671</v>
      </c>
      <c r="C334" s="145">
        <v>-2008079</v>
      </c>
      <c r="D334" s="145" t="s">
        <v>1144</v>
      </c>
      <c r="E334" s="145" t="s">
        <v>5672</v>
      </c>
      <c r="F334" s="146" t="s">
        <v>5673</v>
      </c>
      <c r="I334" t="s">
        <v>4691</v>
      </c>
    </row>
    <row r="335" spans="1:9" ht="30" x14ac:dyDescent="0.25">
      <c r="A335" s="141" t="s">
        <v>5674</v>
      </c>
      <c r="B335" s="142" t="s">
        <v>5675</v>
      </c>
      <c r="C335" s="142">
        <v>-2008079</v>
      </c>
      <c r="D335" s="142" t="s">
        <v>1144</v>
      </c>
      <c r="E335" s="142" t="s">
        <v>5676</v>
      </c>
      <c r="F335" s="143" t="s">
        <v>5677</v>
      </c>
      <c r="I335" t="s">
        <v>4691</v>
      </c>
    </row>
    <row r="336" spans="1:9" ht="30" x14ac:dyDescent="0.25">
      <c r="A336" s="144" t="s">
        <v>5678</v>
      </c>
      <c r="B336" s="145" t="s">
        <v>5679</v>
      </c>
      <c r="C336" s="145">
        <v>-2008079</v>
      </c>
      <c r="D336" s="145" t="s">
        <v>1144</v>
      </c>
      <c r="E336" s="145" t="s">
        <v>5680</v>
      </c>
      <c r="F336" s="146" t="s">
        <v>5681</v>
      </c>
      <c r="I336" t="s">
        <v>4691</v>
      </c>
    </row>
    <row r="337" spans="1:9" ht="30" x14ac:dyDescent="0.25">
      <c r="A337" s="141" t="s">
        <v>5682</v>
      </c>
      <c r="B337" s="142" t="s">
        <v>5683</v>
      </c>
      <c r="C337" s="142">
        <v>-2008079</v>
      </c>
      <c r="D337" s="142" t="s">
        <v>1144</v>
      </c>
      <c r="E337" s="142" t="s">
        <v>4725</v>
      </c>
      <c r="F337" s="143" t="s">
        <v>5684</v>
      </c>
      <c r="I337" t="s">
        <v>4691</v>
      </c>
    </row>
    <row r="338" spans="1:9" x14ac:dyDescent="0.25">
      <c r="A338" s="144" t="s">
        <v>5685</v>
      </c>
      <c r="B338" s="145" t="s">
        <v>5686</v>
      </c>
      <c r="C338" s="145">
        <v>-2000996</v>
      </c>
      <c r="D338" s="145" t="s">
        <v>1146</v>
      </c>
      <c r="E338" s="145" t="s">
        <v>4689</v>
      </c>
      <c r="F338" s="146" t="s">
        <v>4690</v>
      </c>
      <c r="I338" t="s">
        <v>4691</v>
      </c>
    </row>
    <row r="339" spans="1:9" x14ac:dyDescent="0.25">
      <c r="A339" s="141" t="s">
        <v>5687</v>
      </c>
      <c r="B339" s="142" t="s">
        <v>5688</v>
      </c>
      <c r="C339" s="142">
        <v>-2001058</v>
      </c>
      <c r="D339" s="142" t="s">
        <v>1152</v>
      </c>
      <c r="E339" s="142" t="s">
        <v>4689</v>
      </c>
      <c r="F339" s="143" t="s">
        <v>5689</v>
      </c>
      <c r="I339" t="s">
        <v>4691</v>
      </c>
    </row>
    <row r="340" spans="1:9" x14ac:dyDescent="0.25">
      <c r="A340" s="144" t="s">
        <v>5690</v>
      </c>
      <c r="B340" s="145" t="s">
        <v>5691</v>
      </c>
      <c r="C340" s="145">
        <v>-2001260</v>
      </c>
      <c r="D340" s="145" t="s">
        <v>1154</v>
      </c>
      <c r="E340" s="145" t="s">
        <v>4689</v>
      </c>
      <c r="F340" s="146" t="s">
        <v>4690</v>
      </c>
      <c r="I340" t="s">
        <v>4691</v>
      </c>
    </row>
    <row r="341" spans="1:9" x14ac:dyDescent="0.25">
      <c r="A341" s="141" t="s">
        <v>5692</v>
      </c>
      <c r="B341" s="142" t="s">
        <v>5693</v>
      </c>
      <c r="C341" s="142">
        <v>-2001260</v>
      </c>
      <c r="D341" s="142" t="s">
        <v>1154</v>
      </c>
      <c r="E341" s="142" t="s">
        <v>5694</v>
      </c>
      <c r="F341" s="143"/>
      <c r="I341" t="s">
        <v>4691</v>
      </c>
    </row>
    <row r="342" spans="1:9" x14ac:dyDescent="0.25">
      <c r="A342" s="144" t="s">
        <v>5695</v>
      </c>
      <c r="B342" s="145" t="s">
        <v>5696</v>
      </c>
      <c r="C342" s="145">
        <v>-2001260</v>
      </c>
      <c r="D342" s="145" t="s">
        <v>1154</v>
      </c>
      <c r="E342" s="145" t="s">
        <v>5697</v>
      </c>
      <c r="F342" s="146"/>
      <c r="I342" t="s">
        <v>4691</v>
      </c>
    </row>
    <row r="343" spans="1:9" x14ac:dyDescent="0.25">
      <c r="A343" s="141" t="s">
        <v>5698</v>
      </c>
      <c r="B343" s="142" t="s">
        <v>5699</v>
      </c>
      <c r="C343" s="142">
        <v>-2001260</v>
      </c>
      <c r="D343" s="142" t="s">
        <v>1154</v>
      </c>
      <c r="E343" s="142" t="s">
        <v>5700</v>
      </c>
      <c r="F343" s="143"/>
      <c r="I343" t="s">
        <v>4691</v>
      </c>
    </row>
    <row r="344" spans="1:9" x14ac:dyDescent="0.25">
      <c r="A344" s="144" t="s">
        <v>5701</v>
      </c>
      <c r="B344" s="145" t="s">
        <v>5702</v>
      </c>
      <c r="C344" s="145">
        <v>-2001260</v>
      </c>
      <c r="D344" s="145" t="s">
        <v>1154</v>
      </c>
      <c r="E344" s="145" t="s">
        <v>5703</v>
      </c>
      <c r="F344" s="146"/>
      <c r="I344" t="s">
        <v>4691</v>
      </c>
    </row>
    <row r="345" spans="1:9" x14ac:dyDescent="0.25">
      <c r="A345" s="141" t="s">
        <v>5704</v>
      </c>
      <c r="B345" s="142" t="s">
        <v>5705</v>
      </c>
      <c r="C345" s="142">
        <v>-2001260</v>
      </c>
      <c r="D345" s="142" t="s">
        <v>1154</v>
      </c>
      <c r="E345" s="142" t="s">
        <v>5706</v>
      </c>
      <c r="F345" s="143"/>
      <c r="I345" t="s">
        <v>4691</v>
      </c>
    </row>
    <row r="346" spans="1:9" ht="30" x14ac:dyDescent="0.25">
      <c r="A346" s="144" t="s">
        <v>5707</v>
      </c>
      <c r="B346" s="145" t="s">
        <v>5708</v>
      </c>
      <c r="C346" s="145">
        <v>-2001260</v>
      </c>
      <c r="D346" s="145" t="s">
        <v>1154</v>
      </c>
      <c r="E346" s="145" t="s">
        <v>5709</v>
      </c>
      <c r="F346" s="146" t="s">
        <v>5710</v>
      </c>
      <c r="I346" t="s">
        <v>4691</v>
      </c>
    </row>
    <row r="347" spans="1:9" ht="30" x14ac:dyDescent="0.25">
      <c r="A347" s="141" t="s">
        <v>5711</v>
      </c>
      <c r="B347" s="142" t="s">
        <v>5712</v>
      </c>
      <c r="C347" s="142">
        <v>-2001260</v>
      </c>
      <c r="D347" s="142" t="s">
        <v>1154</v>
      </c>
      <c r="E347" s="142" t="s">
        <v>970</v>
      </c>
      <c r="F347" s="143" t="s">
        <v>5713</v>
      </c>
      <c r="I347" t="s">
        <v>4691</v>
      </c>
    </row>
    <row r="348" spans="1:9" x14ac:dyDescent="0.25">
      <c r="A348" s="144" t="s">
        <v>5714</v>
      </c>
      <c r="B348" s="145" t="s">
        <v>5715</v>
      </c>
      <c r="C348" s="145">
        <v>-2001260</v>
      </c>
      <c r="D348" s="145" t="s">
        <v>1154</v>
      </c>
      <c r="E348" s="145" t="s">
        <v>5716</v>
      </c>
      <c r="F348" s="146" t="s">
        <v>5717</v>
      </c>
      <c r="I348" t="s">
        <v>4691</v>
      </c>
    </row>
    <row r="349" spans="1:9" ht="30" x14ac:dyDescent="0.25">
      <c r="A349" s="141" t="s">
        <v>5718</v>
      </c>
      <c r="B349" s="142" t="s">
        <v>5719</v>
      </c>
      <c r="C349" s="142">
        <v>-2001260</v>
      </c>
      <c r="D349" s="142" t="s">
        <v>1154</v>
      </c>
      <c r="E349" s="142" t="s">
        <v>5720</v>
      </c>
      <c r="F349" s="143" t="s">
        <v>5721</v>
      </c>
      <c r="I349" t="s">
        <v>4691</v>
      </c>
    </row>
    <row r="350" spans="1:9" x14ac:dyDescent="0.25">
      <c r="A350" s="144" t="s">
        <v>5722</v>
      </c>
      <c r="B350" s="145" t="s">
        <v>5723</v>
      </c>
      <c r="C350" s="145">
        <v>-2003600</v>
      </c>
      <c r="D350" s="145" t="s">
        <v>1162</v>
      </c>
      <c r="E350" s="145" t="s">
        <v>4714</v>
      </c>
      <c r="F350" s="146"/>
      <c r="I350" t="s">
        <v>4691</v>
      </c>
    </row>
    <row r="351" spans="1:9" x14ac:dyDescent="0.25">
      <c r="A351" s="141" t="s">
        <v>5724</v>
      </c>
      <c r="B351" s="142" t="s">
        <v>5725</v>
      </c>
      <c r="C351" s="142">
        <v>-2003600</v>
      </c>
      <c r="D351" s="142" t="s">
        <v>1162</v>
      </c>
      <c r="E351" s="142" t="s">
        <v>5726</v>
      </c>
      <c r="F351" s="143"/>
      <c r="I351" t="s">
        <v>4691</v>
      </c>
    </row>
    <row r="352" spans="1:9" x14ac:dyDescent="0.25">
      <c r="A352" s="144" t="s">
        <v>5727</v>
      </c>
      <c r="B352" s="145" t="s">
        <v>5728</v>
      </c>
      <c r="C352" s="145">
        <v>-2003600</v>
      </c>
      <c r="D352" s="145" t="s">
        <v>1162</v>
      </c>
      <c r="E352" s="145" t="s">
        <v>4720</v>
      </c>
      <c r="F352" s="146"/>
      <c r="I352" t="s">
        <v>4691</v>
      </c>
    </row>
    <row r="353" spans="1:9" x14ac:dyDescent="0.25">
      <c r="A353" s="141" t="s">
        <v>5729</v>
      </c>
      <c r="B353" s="142" t="s">
        <v>5730</v>
      </c>
      <c r="C353" s="142">
        <v>-2001350</v>
      </c>
      <c r="D353" s="142" t="s">
        <v>1164</v>
      </c>
      <c r="E353" s="142" t="s">
        <v>4689</v>
      </c>
      <c r="F353" s="143" t="s">
        <v>4690</v>
      </c>
      <c r="I353" t="s">
        <v>4691</v>
      </c>
    </row>
    <row r="354" spans="1:9" ht="30" x14ac:dyDescent="0.25">
      <c r="A354" s="144" t="s">
        <v>5731</v>
      </c>
      <c r="B354" s="145" t="s">
        <v>5732</v>
      </c>
      <c r="C354" s="145">
        <v>-2001350</v>
      </c>
      <c r="D354" s="145" t="s">
        <v>1164</v>
      </c>
      <c r="E354" s="145" t="s">
        <v>5733</v>
      </c>
      <c r="F354" s="146" t="s">
        <v>5734</v>
      </c>
      <c r="I354" t="s">
        <v>4691</v>
      </c>
    </row>
    <row r="355" spans="1:9" x14ac:dyDescent="0.25">
      <c r="A355" s="141" t="s">
        <v>5735</v>
      </c>
      <c r="B355" s="142" t="s">
        <v>5736</v>
      </c>
      <c r="C355" s="142">
        <v>-2001350</v>
      </c>
      <c r="D355" s="142" t="s">
        <v>1164</v>
      </c>
      <c r="E355" s="150" t="s">
        <v>5737</v>
      </c>
      <c r="F355" s="148" t="s">
        <v>5738</v>
      </c>
      <c r="I355" t="s">
        <v>4691</v>
      </c>
    </row>
    <row r="356" spans="1:9" ht="30" x14ac:dyDescent="0.25">
      <c r="A356" s="144" t="s">
        <v>5739</v>
      </c>
      <c r="B356" s="145" t="s">
        <v>5740</v>
      </c>
      <c r="C356" s="145">
        <v>-2001350</v>
      </c>
      <c r="D356" s="145" t="s">
        <v>1164</v>
      </c>
      <c r="E356" s="1" t="s">
        <v>5741</v>
      </c>
      <c r="F356" s="149" t="s">
        <v>5742</v>
      </c>
      <c r="I356" t="s">
        <v>4691</v>
      </c>
    </row>
    <row r="357" spans="1:9" ht="30" x14ac:dyDescent="0.25">
      <c r="A357" s="141" t="s">
        <v>5743</v>
      </c>
      <c r="B357" s="142" t="s">
        <v>5744</v>
      </c>
      <c r="C357" s="142">
        <v>-2001350</v>
      </c>
      <c r="D357" s="142" t="s">
        <v>1164</v>
      </c>
      <c r="E357" s="150" t="s">
        <v>5745</v>
      </c>
      <c r="F357" s="148" t="s">
        <v>5746</v>
      </c>
      <c r="I357" t="s">
        <v>4691</v>
      </c>
    </row>
    <row r="358" spans="1:9" ht="30" x14ac:dyDescent="0.25">
      <c r="A358" s="144" t="s">
        <v>5747</v>
      </c>
      <c r="B358" s="145" t="s">
        <v>5748</v>
      </c>
      <c r="C358" s="145">
        <v>-2001350</v>
      </c>
      <c r="D358" s="145" t="s">
        <v>1164</v>
      </c>
      <c r="E358" s="1" t="s">
        <v>5017</v>
      </c>
      <c r="F358" s="149" t="s">
        <v>5749</v>
      </c>
      <c r="I358" t="s">
        <v>4691</v>
      </c>
    </row>
    <row r="359" spans="1:9" ht="30" x14ac:dyDescent="0.25">
      <c r="A359" s="141" t="s">
        <v>5750</v>
      </c>
      <c r="B359" s="142" t="s">
        <v>5751</v>
      </c>
      <c r="C359" s="142">
        <v>-2001350</v>
      </c>
      <c r="D359" s="142" t="s">
        <v>1164</v>
      </c>
      <c r="E359" s="150" t="s">
        <v>5752</v>
      </c>
      <c r="F359" s="148" t="s">
        <v>5753</v>
      </c>
      <c r="I359" t="s">
        <v>4691</v>
      </c>
    </row>
    <row r="360" spans="1:9" ht="30" x14ac:dyDescent="0.25">
      <c r="A360" s="144" t="s">
        <v>5754</v>
      </c>
      <c r="B360" s="145" t="s">
        <v>5755</v>
      </c>
      <c r="C360" s="145">
        <v>-2001350</v>
      </c>
      <c r="D360" s="145" t="s">
        <v>1164</v>
      </c>
      <c r="E360" s="1" t="s">
        <v>5756</v>
      </c>
      <c r="F360" s="149" t="s">
        <v>5757</v>
      </c>
      <c r="I360" t="s">
        <v>4691</v>
      </c>
    </row>
    <row r="361" spans="1:9" x14ac:dyDescent="0.25">
      <c r="A361" s="141" t="s">
        <v>5758</v>
      </c>
      <c r="B361" s="142" t="s">
        <v>5759</v>
      </c>
      <c r="C361" s="142">
        <v>-2008099</v>
      </c>
      <c r="D361" s="142" t="s">
        <v>1174</v>
      </c>
      <c r="E361" s="150" t="s">
        <v>3948</v>
      </c>
      <c r="F361" s="148" t="s">
        <v>5760</v>
      </c>
      <c r="I361" t="s">
        <v>4691</v>
      </c>
    </row>
    <row r="362" spans="1:9" x14ac:dyDescent="0.25">
      <c r="A362" s="144" t="s">
        <v>5761</v>
      </c>
      <c r="B362" s="145" t="s">
        <v>5762</v>
      </c>
      <c r="C362" s="145">
        <v>-2000938</v>
      </c>
      <c r="D362" s="145" t="s">
        <v>1178</v>
      </c>
      <c r="E362" s="145" t="s">
        <v>5763</v>
      </c>
      <c r="F362" s="149"/>
      <c r="I362" t="s">
        <v>4691</v>
      </c>
    </row>
    <row r="363" spans="1:9" x14ac:dyDescent="0.25">
      <c r="A363" s="141" t="s">
        <v>5764</v>
      </c>
      <c r="B363" s="142" t="s">
        <v>5765</v>
      </c>
      <c r="C363" s="142">
        <v>-2000938</v>
      </c>
      <c r="D363" s="142" t="s">
        <v>1178</v>
      </c>
      <c r="E363" s="142" t="s">
        <v>5766</v>
      </c>
      <c r="F363" s="143"/>
      <c r="I363" t="s">
        <v>4691</v>
      </c>
    </row>
    <row r="364" spans="1:9" x14ac:dyDescent="0.25">
      <c r="A364" s="144" t="s">
        <v>5767</v>
      </c>
      <c r="B364" s="145" t="s">
        <v>5768</v>
      </c>
      <c r="C364" s="145">
        <v>-2000938</v>
      </c>
      <c r="D364" s="145" t="s">
        <v>1178</v>
      </c>
      <c r="E364" s="145" t="s">
        <v>5769</v>
      </c>
      <c r="F364" s="146"/>
      <c r="I364" t="s">
        <v>4691</v>
      </c>
    </row>
    <row r="365" spans="1:9" x14ac:dyDescent="0.25">
      <c r="A365" s="141" t="s">
        <v>5770</v>
      </c>
      <c r="B365" s="142" t="s">
        <v>5771</v>
      </c>
      <c r="C365" s="142">
        <v>-2000938</v>
      </c>
      <c r="D365" s="142" t="s">
        <v>1178</v>
      </c>
      <c r="E365" s="142" t="s">
        <v>5772</v>
      </c>
      <c r="F365" s="143"/>
      <c r="I365" t="s">
        <v>4691</v>
      </c>
    </row>
    <row r="366" spans="1:9" x14ac:dyDescent="0.25">
      <c r="A366" s="144" t="s">
        <v>5773</v>
      </c>
      <c r="B366" s="145" t="s">
        <v>5774</v>
      </c>
      <c r="C366" s="145">
        <v>-2000938</v>
      </c>
      <c r="D366" s="145" t="s">
        <v>1178</v>
      </c>
      <c r="E366" s="145" t="s">
        <v>5775</v>
      </c>
      <c r="F366" s="146"/>
      <c r="I366" t="s">
        <v>4691</v>
      </c>
    </row>
    <row r="367" spans="1:9" x14ac:dyDescent="0.25">
      <c r="A367" s="141" t="s">
        <v>5776</v>
      </c>
      <c r="B367" s="142" t="s">
        <v>5777</v>
      </c>
      <c r="C367" s="142">
        <v>-2000120</v>
      </c>
      <c r="D367" s="142" t="s">
        <v>1180</v>
      </c>
      <c r="E367" s="142" t="s">
        <v>5778</v>
      </c>
      <c r="F367" s="143"/>
      <c r="I367" t="s">
        <v>4691</v>
      </c>
    </row>
    <row r="368" spans="1:9" x14ac:dyDescent="0.25">
      <c r="A368" s="144" t="s">
        <v>5779</v>
      </c>
      <c r="B368" s="145" t="s">
        <v>5780</v>
      </c>
      <c r="C368" s="145">
        <v>-2000120</v>
      </c>
      <c r="D368" s="145" t="s">
        <v>1180</v>
      </c>
      <c r="E368" s="145" t="s">
        <v>5781</v>
      </c>
      <c r="F368" s="146"/>
      <c r="I368" t="s">
        <v>4691</v>
      </c>
    </row>
    <row r="369" spans="1:9" x14ac:dyDescent="0.25">
      <c r="A369" s="141" t="s">
        <v>5782</v>
      </c>
      <c r="B369" s="142" t="s">
        <v>5783</v>
      </c>
      <c r="C369" s="142">
        <v>-2000120</v>
      </c>
      <c r="D369" s="142" t="s">
        <v>1180</v>
      </c>
      <c r="E369" s="142" t="s">
        <v>5784</v>
      </c>
      <c r="F369" s="143"/>
      <c r="I369" t="s">
        <v>4691</v>
      </c>
    </row>
    <row r="370" spans="1:9" x14ac:dyDescent="0.25">
      <c r="A370" s="144" t="s">
        <v>5785</v>
      </c>
      <c r="B370" s="145" t="s">
        <v>5786</v>
      </c>
      <c r="C370" s="145">
        <v>-2000120</v>
      </c>
      <c r="D370" s="145" t="s">
        <v>1180</v>
      </c>
      <c r="E370" s="145" t="s">
        <v>5787</v>
      </c>
      <c r="F370" s="146"/>
      <c r="I370" t="s">
        <v>4691</v>
      </c>
    </row>
    <row r="371" spans="1:9" x14ac:dyDescent="0.25">
      <c r="A371" s="141" t="s">
        <v>5788</v>
      </c>
      <c r="B371" s="142" t="s">
        <v>5789</v>
      </c>
      <c r="C371" s="142">
        <v>-2000120</v>
      </c>
      <c r="D371" s="142" t="s">
        <v>1180</v>
      </c>
      <c r="E371" s="142" t="s">
        <v>5790</v>
      </c>
      <c r="F371" s="143"/>
      <c r="I371" t="s">
        <v>4691</v>
      </c>
    </row>
    <row r="372" spans="1:9" x14ac:dyDescent="0.25">
      <c r="A372" s="144" t="s">
        <v>5791</v>
      </c>
      <c r="B372" s="145" t="s">
        <v>5792</v>
      </c>
      <c r="C372" s="145">
        <v>-2000120</v>
      </c>
      <c r="D372" s="145" t="s">
        <v>1180</v>
      </c>
      <c r="E372" s="145" t="s">
        <v>4689</v>
      </c>
      <c r="F372" s="146" t="s">
        <v>4690</v>
      </c>
      <c r="I372" t="s">
        <v>4691</v>
      </c>
    </row>
    <row r="373" spans="1:9" x14ac:dyDescent="0.25">
      <c r="A373" s="141" t="s">
        <v>5793</v>
      </c>
      <c r="B373" s="142" t="s">
        <v>5794</v>
      </c>
      <c r="C373" s="142">
        <v>-2000120</v>
      </c>
      <c r="D373" s="142" t="s">
        <v>1180</v>
      </c>
      <c r="E373" s="142" t="s">
        <v>5795</v>
      </c>
      <c r="F373" s="143"/>
      <c r="I373" t="s">
        <v>4691</v>
      </c>
    </row>
    <row r="374" spans="1:9" x14ac:dyDescent="0.25">
      <c r="A374" s="144" t="s">
        <v>5796</v>
      </c>
      <c r="B374" s="145" t="s">
        <v>5797</v>
      </c>
      <c r="C374" s="145">
        <v>-2000120</v>
      </c>
      <c r="D374" s="145" t="s">
        <v>1180</v>
      </c>
      <c r="E374" s="145" t="s">
        <v>5798</v>
      </c>
      <c r="F374" s="146"/>
      <c r="I374" t="s">
        <v>4691</v>
      </c>
    </row>
    <row r="375" spans="1:9" x14ac:dyDescent="0.25">
      <c r="A375" s="141" t="s">
        <v>5799</v>
      </c>
      <c r="B375" s="142" t="s">
        <v>5800</v>
      </c>
      <c r="C375" s="142">
        <v>-2000120</v>
      </c>
      <c r="D375" s="142" t="s">
        <v>1180</v>
      </c>
      <c r="E375" s="142" t="s">
        <v>5801</v>
      </c>
      <c r="F375" s="143"/>
      <c r="I375" t="s">
        <v>4691</v>
      </c>
    </row>
    <row r="376" spans="1:9" x14ac:dyDescent="0.25">
      <c r="A376" s="144" t="s">
        <v>5802</v>
      </c>
      <c r="B376" s="145" t="s">
        <v>5803</v>
      </c>
      <c r="C376" s="145">
        <v>-2000120</v>
      </c>
      <c r="D376" s="145" t="s">
        <v>1180</v>
      </c>
      <c r="E376" s="145" t="s">
        <v>5804</v>
      </c>
      <c r="F376" s="146"/>
      <c r="I376" t="s">
        <v>4691</v>
      </c>
    </row>
    <row r="377" spans="1:9" x14ac:dyDescent="0.25">
      <c r="A377" s="141" t="s">
        <v>5805</v>
      </c>
      <c r="B377" s="142" t="s">
        <v>5806</v>
      </c>
      <c r="C377" s="142">
        <v>-2000120</v>
      </c>
      <c r="D377" s="142" t="s">
        <v>1180</v>
      </c>
      <c r="E377" s="142" t="s">
        <v>5807</v>
      </c>
      <c r="F377" s="143"/>
      <c r="I377" t="s">
        <v>4691</v>
      </c>
    </row>
    <row r="378" spans="1:9" x14ac:dyDescent="0.25">
      <c r="A378" s="144" t="s">
        <v>5808</v>
      </c>
      <c r="B378" s="145" t="s">
        <v>5809</v>
      </c>
      <c r="C378" s="145">
        <v>-2000120</v>
      </c>
      <c r="D378" s="145" t="s">
        <v>1180</v>
      </c>
      <c r="E378" s="145" t="s">
        <v>1223</v>
      </c>
      <c r="F378" s="146" t="s">
        <v>5810</v>
      </c>
      <c r="I378" t="s">
        <v>4691</v>
      </c>
    </row>
    <row r="379" spans="1:9" x14ac:dyDescent="0.25">
      <c r="A379" s="141" t="s">
        <v>5811</v>
      </c>
      <c r="B379" s="142" t="s">
        <v>5812</v>
      </c>
      <c r="C379" s="142">
        <v>-2000120</v>
      </c>
      <c r="D379" s="142" t="s">
        <v>1180</v>
      </c>
      <c r="E379" s="142" t="s">
        <v>1248</v>
      </c>
      <c r="F379" s="143" t="s">
        <v>5813</v>
      </c>
      <c r="I379" t="s">
        <v>4691</v>
      </c>
    </row>
    <row r="380" spans="1:9" x14ac:dyDescent="0.25">
      <c r="A380" s="144" t="s">
        <v>5814</v>
      </c>
      <c r="B380" s="145" t="s">
        <v>5815</v>
      </c>
      <c r="C380" s="145">
        <v>-2009003</v>
      </c>
      <c r="D380" s="145" t="s">
        <v>1184</v>
      </c>
      <c r="E380" s="145" t="s">
        <v>5168</v>
      </c>
      <c r="F380" s="146"/>
      <c r="I380" t="s">
        <v>4691</v>
      </c>
    </row>
    <row r="381" spans="1:9" x14ac:dyDescent="0.25">
      <c r="A381" s="141" t="s">
        <v>5816</v>
      </c>
      <c r="B381" s="142" t="s">
        <v>5817</v>
      </c>
      <c r="C381" s="142">
        <v>-2001330</v>
      </c>
      <c r="D381" s="142" t="s">
        <v>1188</v>
      </c>
      <c r="E381" s="142" t="s">
        <v>4689</v>
      </c>
      <c r="F381" s="143" t="s">
        <v>4690</v>
      </c>
      <c r="I381" t="s">
        <v>4691</v>
      </c>
    </row>
    <row r="382" spans="1:9" x14ac:dyDescent="0.25">
      <c r="A382" s="144" t="s">
        <v>5818</v>
      </c>
      <c r="B382" s="145" t="s">
        <v>5819</v>
      </c>
      <c r="C382" s="145">
        <v>-2001330</v>
      </c>
      <c r="D382" s="145" t="s">
        <v>1188</v>
      </c>
      <c r="E382" s="145" t="s">
        <v>5820</v>
      </c>
      <c r="F382" s="146"/>
      <c r="I382" t="s">
        <v>4691</v>
      </c>
    </row>
    <row r="383" spans="1:9" x14ac:dyDescent="0.25">
      <c r="A383" s="141" t="s">
        <v>5821</v>
      </c>
      <c r="B383" s="142" t="s">
        <v>5822</v>
      </c>
      <c r="C383" s="142">
        <v>-2001330</v>
      </c>
      <c r="D383" s="142" t="s">
        <v>1188</v>
      </c>
      <c r="E383" s="142" t="s">
        <v>861</v>
      </c>
      <c r="F383" s="143" t="s">
        <v>5823</v>
      </c>
      <c r="I383" t="s">
        <v>4691</v>
      </c>
    </row>
    <row r="384" spans="1:9" x14ac:dyDescent="0.25">
      <c r="A384" s="144" t="s">
        <v>5824</v>
      </c>
      <c r="B384" s="145" t="s">
        <v>5825</v>
      </c>
      <c r="C384" s="145">
        <v>-2001330</v>
      </c>
      <c r="D384" s="145" t="s">
        <v>1188</v>
      </c>
      <c r="E384" s="145" t="s">
        <v>5826</v>
      </c>
      <c r="F384" s="146"/>
      <c r="I384" t="s">
        <v>4691</v>
      </c>
    </row>
    <row r="385" spans="1:9" x14ac:dyDescent="0.25">
      <c r="A385" s="141" t="s">
        <v>5827</v>
      </c>
      <c r="B385" s="142" t="s">
        <v>5828</v>
      </c>
      <c r="C385" s="142">
        <v>-2001330</v>
      </c>
      <c r="D385" s="142" t="s">
        <v>1188</v>
      </c>
      <c r="E385" s="142" t="s">
        <v>5829</v>
      </c>
      <c r="F385" s="143"/>
      <c r="I385" t="s">
        <v>4691</v>
      </c>
    </row>
    <row r="386" spans="1:9" x14ac:dyDescent="0.25">
      <c r="A386" s="144" t="s">
        <v>5830</v>
      </c>
      <c r="B386" s="145" t="s">
        <v>5831</v>
      </c>
      <c r="C386" s="145">
        <v>-2009030</v>
      </c>
      <c r="D386" s="145" t="s">
        <v>1192</v>
      </c>
      <c r="E386" s="145" t="s">
        <v>4689</v>
      </c>
      <c r="F386" s="146" t="s">
        <v>4690</v>
      </c>
      <c r="I386" t="s">
        <v>4691</v>
      </c>
    </row>
    <row r="387" spans="1:9" x14ac:dyDescent="0.25">
      <c r="A387" s="141" t="s">
        <v>5832</v>
      </c>
      <c r="B387" s="142" t="s">
        <v>5833</v>
      </c>
      <c r="C387" s="142">
        <v>-2009030</v>
      </c>
      <c r="D387" s="142" t="s">
        <v>1192</v>
      </c>
      <c r="E387" s="142" t="s">
        <v>5834</v>
      </c>
      <c r="F387" s="143"/>
      <c r="I387" t="s">
        <v>4691</v>
      </c>
    </row>
    <row r="388" spans="1:9" x14ac:dyDescent="0.25">
      <c r="A388" s="144" t="s">
        <v>5835</v>
      </c>
      <c r="B388" s="145" t="s">
        <v>5836</v>
      </c>
      <c r="C388" s="145">
        <v>-2009030</v>
      </c>
      <c r="D388" s="145" t="s">
        <v>1192</v>
      </c>
      <c r="E388" s="145" t="s">
        <v>5837</v>
      </c>
      <c r="F388" s="146"/>
      <c r="I388" t="s">
        <v>4691</v>
      </c>
    </row>
    <row r="389" spans="1:9" x14ac:dyDescent="0.25">
      <c r="A389" s="141" t="s">
        <v>5838</v>
      </c>
      <c r="B389" s="142" t="s">
        <v>5839</v>
      </c>
      <c r="C389" s="142">
        <v>-2009030</v>
      </c>
      <c r="D389" s="142" t="s">
        <v>1192</v>
      </c>
      <c r="E389" s="142" t="s">
        <v>5840</v>
      </c>
      <c r="F389" s="143"/>
      <c r="I389" t="s">
        <v>4691</v>
      </c>
    </row>
    <row r="390" spans="1:9" x14ac:dyDescent="0.25">
      <c r="A390" s="144" t="s">
        <v>5841</v>
      </c>
      <c r="B390" s="145" t="s">
        <v>5842</v>
      </c>
      <c r="C390" s="145">
        <v>-2009030</v>
      </c>
      <c r="D390" s="145" t="s">
        <v>1192</v>
      </c>
      <c r="E390" s="145" t="s">
        <v>5843</v>
      </c>
      <c r="F390" s="146"/>
      <c r="I390" t="s">
        <v>4691</v>
      </c>
    </row>
    <row r="391" spans="1:9" x14ac:dyDescent="0.25">
      <c r="A391" s="141" t="s">
        <v>5844</v>
      </c>
      <c r="B391" s="142" t="s">
        <v>5845</v>
      </c>
      <c r="C391" s="142">
        <v>-2009030</v>
      </c>
      <c r="D391" s="142" t="s">
        <v>1192</v>
      </c>
      <c r="E391" s="142" t="s">
        <v>5846</v>
      </c>
      <c r="F391" s="143"/>
      <c r="I391" t="s">
        <v>4691</v>
      </c>
    </row>
    <row r="392" spans="1:9" x14ac:dyDescent="0.25">
      <c r="A392" s="144" t="s">
        <v>5847</v>
      </c>
      <c r="B392" s="145" t="s">
        <v>5848</v>
      </c>
      <c r="C392" s="145">
        <v>-2009030</v>
      </c>
      <c r="D392" s="145" t="s">
        <v>1192</v>
      </c>
      <c r="E392" s="145" t="s">
        <v>5849</v>
      </c>
      <c r="F392" s="146"/>
      <c r="I392" t="s">
        <v>4691</v>
      </c>
    </row>
    <row r="393" spans="1:9" x14ac:dyDescent="0.25">
      <c r="A393" s="141" t="s">
        <v>5850</v>
      </c>
      <c r="B393" s="142" t="s">
        <v>5851</v>
      </c>
      <c r="C393" s="142">
        <v>-2009030</v>
      </c>
      <c r="D393" s="142" t="s">
        <v>1192</v>
      </c>
      <c r="E393" s="142" t="s">
        <v>1091</v>
      </c>
      <c r="F393" s="143"/>
      <c r="I393" t="s">
        <v>4691</v>
      </c>
    </row>
    <row r="394" spans="1:9" x14ac:dyDescent="0.25">
      <c r="A394" s="144" t="s">
        <v>5852</v>
      </c>
      <c r="B394" s="145" t="s">
        <v>5853</v>
      </c>
      <c r="C394" s="145">
        <v>-2009030</v>
      </c>
      <c r="D394" s="145" t="s">
        <v>1192</v>
      </c>
      <c r="E394" s="145" t="s">
        <v>4720</v>
      </c>
      <c r="F394" s="146"/>
      <c r="I394" t="s">
        <v>4691</v>
      </c>
    </row>
    <row r="395" spans="1:9" x14ac:dyDescent="0.25">
      <c r="A395" s="141" t="s">
        <v>5854</v>
      </c>
      <c r="B395" s="142" t="s">
        <v>5855</v>
      </c>
      <c r="C395" s="142">
        <v>-2009030</v>
      </c>
      <c r="D395" s="142" t="s">
        <v>1192</v>
      </c>
      <c r="E395" s="142" t="s">
        <v>5856</v>
      </c>
      <c r="F395" s="143"/>
      <c r="I395" t="s">
        <v>4691</v>
      </c>
    </row>
    <row r="396" spans="1:9" x14ac:dyDescent="0.25">
      <c r="A396" s="151" t="s">
        <v>5857</v>
      </c>
      <c r="B396" s="145" t="s">
        <v>5858</v>
      </c>
      <c r="C396" s="145">
        <v>-2009030</v>
      </c>
      <c r="D396" s="145" t="s">
        <v>1192</v>
      </c>
      <c r="E396" s="145" t="s">
        <v>711</v>
      </c>
      <c r="F396" s="146"/>
      <c r="I396" t="s">
        <v>4691</v>
      </c>
    </row>
    <row r="397" spans="1:9" x14ac:dyDescent="0.25">
      <c r="A397" s="141" t="s">
        <v>5859</v>
      </c>
      <c r="B397" s="142" t="s">
        <v>5860</v>
      </c>
      <c r="C397" s="142">
        <v>-2009030</v>
      </c>
      <c r="D397" s="142" t="s">
        <v>1192</v>
      </c>
      <c r="E397" s="142" t="s">
        <v>5861</v>
      </c>
      <c r="F397" s="143"/>
      <c r="I397" t="s">
        <v>4691</v>
      </c>
    </row>
    <row r="398" spans="1:9" x14ac:dyDescent="0.25">
      <c r="A398" s="144" t="s">
        <v>5862</v>
      </c>
      <c r="B398" s="145" t="s">
        <v>5863</v>
      </c>
      <c r="C398" s="145">
        <v>-2009017</v>
      </c>
      <c r="D398" s="145" t="s">
        <v>1194</v>
      </c>
      <c r="E398" s="145" t="s">
        <v>5168</v>
      </c>
      <c r="F398" s="146"/>
      <c r="I398" t="s">
        <v>4691</v>
      </c>
    </row>
    <row r="399" spans="1:9" x14ac:dyDescent="0.25">
      <c r="A399" s="141" t="s">
        <v>5864</v>
      </c>
      <c r="B399" s="142" t="s">
        <v>5865</v>
      </c>
      <c r="C399" s="142">
        <v>-2009016</v>
      </c>
      <c r="D399" s="142" t="s">
        <v>1196</v>
      </c>
      <c r="E399" s="142" t="s">
        <v>5168</v>
      </c>
      <c r="F399" s="143"/>
      <c r="I399" t="s">
        <v>4691</v>
      </c>
    </row>
    <row r="400" spans="1:9" x14ac:dyDescent="0.25">
      <c r="A400" s="144" t="s">
        <v>5866</v>
      </c>
      <c r="B400" s="145" t="s">
        <v>5867</v>
      </c>
      <c r="C400" s="145">
        <v>-2009016</v>
      </c>
      <c r="D400" s="145" t="s">
        <v>1196</v>
      </c>
      <c r="E400" s="145" t="s">
        <v>5868</v>
      </c>
      <c r="F400" s="146"/>
      <c r="I400" t="s">
        <v>4691</v>
      </c>
    </row>
    <row r="401" spans="1:9" x14ac:dyDescent="0.25">
      <c r="A401" s="141" t="s">
        <v>5869</v>
      </c>
      <c r="B401" s="142" t="s">
        <v>5870</v>
      </c>
      <c r="C401" s="142">
        <v>-2001300</v>
      </c>
      <c r="D401" s="142" t="s">
        <v>1198</v>
      </c>
      <c r="E401" s="142" t="s">
        <v>4689</v>
      </c>
      <c r="F401" s="143" t="s">
        <v>4690</v>
      </c>
      <c r="I401" t="s">
        <v>4691</v>
      </c>
    </row>
    <row r="402" spans="1:9" x14ac:dyDescent="0.25">
      <c r="A402" s="144" t="s">
        <v>5871</v>
      </c>
      <c r="B402" s="145" t="s">
        <v>5872</v>
      </c>
      <c r="C402" s="145">
        <v>-2001300</v>
      </c>
      <c r="D402" s="145" t="s">
        <v>1198</v>
      </c>
      <c r="E402" s="145" t="s">
        <v>5873</v>
      </c>
      <c r="F402" s="146" t="s">
        <v>5874</v>
      </c>
      <c r="I402" t="s">
        <v>4691</v>
      </c>
    </row>
    <row r="403" spans="1:9" x14ac:dyDescent="0.25">
      <c r="A403" s="141" t="s">
        <v>5875</v>
      </c>
      <c r="B403" s="142" t="s">
        <v>5876</v>
      </c>
      <c r="C403" s="142">
        <v>-2001320</v>
      </c>
      <c r="D403" s="142" t="s">
        <v>40</v>
      </c>
      <c r="E403" s="142" t="s">
        <v>4689</v>
      </c>
      <c r="F403" s="143" t="s">
        <v>4690</v>
      </c>
      <c r="I403" t="s">
        <v>4691</v>
      </c>
    </row>
    <row r="404" spans="1:9" x14ac:dyDescent="0.25">
      <c r="A404" s="144" t="s">
        <v>5877</v>
      </c>
      <c r="B404" s="145" t="s">
        <v>5878</v>
      </c>
      <c r="C404" s="145">
        <v>-2001320</v>
      </c>
      <c r="D404" s="145" t="s">
        <v>40</v>
      </c>
      <c r="E404" s="145" t="s">
        <v>5879</v>
      </c>
      <c r="F404" s="146"/>
      <c r="I404" t="s">
        <v>4691</v>
      </c>
    </row>
    <row r="405" spans="1:9" x14ac:dyDescent="0.25">
      <c r="A405" s="141" t="s">
        <v>5880</v>
      </c>
      <c r="B405" s="142" t="s">
        <v>5881</v>
      </c>
      <c r="C405" s="142">
        <v>-2001320</v>
      </c>
      <c r="D405" s="142" t="s">
        <v>40</v>
      </c>
      <c r="E405" s="142" t="s">
        <v>5882</v>
      </c>
      <c r="F405" s="143"/>
      <c r="I405" t="s">
        <v>4691</v>
      </c>
    </row>
    <row r="406" spans="1:9" x14ac:dyDescent="0.25">
      <c r="A406" s="144" t="s">
        <v>5883</v>
      </c>
      <c r="B406" s="145" t="s">
        <v>5884</v>
      </c>
      <c r="C406" s="145">
        <v>-2001320</v>
      </c>
      <c r="D406" s="145" t="s">
        <v>40</v>
      </c>
      <c r="E406" s="145" t="s">
        <v>5885</v>
      </c>
      <c r="F406" s="146"/>
      <c r="I406" t="s">
        <v>4691</v>
      </c>
    </row>
    <row r="407" spans="1:9" x14ac:dyDescent="0.25">
      <c r="A407" s="141" t="s">
        <v>5886</v>
      </c>
      <c r="B407" s="142" t="s">
        <v>5887</v>
      </c>
      <c r="C407" s="142">
        <v>-2001320</v>
      </c>
      <c r="D407" s="142" t="s">
        <v>40</v>
      </c>
      <c r="E407" s="142" t="s">
        <v>5888</v>
      </c>
      <c r="F407" s="143"/>
      <c r="I407" t="s">
        <v>4691</v>
      </c>
    </row>
    <row r="408" spans="1:9" x14ac:dyDescent="0.25">
      <c r="A408" s="144" t="s">
        <v>5889</v>
      </c>
      <c r="B408" s="145" t="s">
        <v>5890</v>
      </c>
      <c r="C408" s="145">
        <v>-2001320</v>
      </c>
      <c r="D408" s="145" t="s">
        <v>40</v>
      </c>
      <c r="E408" s="145" t="s">
        <v>5891</v>
      </c>
      <c r="F408" s="146"/>
      <c r="I408" t="s">
        <v>4691</v>
      </c>
    </row>
    <row r="409" spans="1:9" x14ac:dyDescent="0.25">
      <c r="A409" s="141" t="s">
        <v>5892</v>
      </c>
      <c r="B409" s="142" t="s">
        <v>5893</v>
      </c>
      <c r="C409" s="142">
        <v>-2001320</v>
      </c>
      <c r="D409" s="142" t="s">
        <v>40</v>
      </c>
      <c r="E409" s="142" t="s">
        <v>5820</v>
      </c>
      <c r="F409" s="143"/>
      <c r="I409" t="s">
        <v>4691</v>
      </c>
    </row>
    <row r="410" spans="1:9" x14ac:dyDescent="0.25">
      <c r="A410" s="144" t="s">
        <v>5894</v>
      </c>
      <c r="B410" s="145" t="s">
        <v>5895</v>
      </c>
      <c r="C410" s="145">
        <v>-2001320</v>
      </c>
      <c r="D410" s="145" t="s">
        <v>40</v>
      </c>
      <c r="E410" s="145" t="s">
        <v>5896</v>
      </c>
      <c r="F410" s="146"/>
      <c r="I410" t="s">
        <v>4691</v>
      </c>
    </row>
    <row r="411" spans="1:9" x14ac:dyDescent="0.25">
      <c r="A411" s="141" t="s">
        <v>5897</v>
      </c>
      <c r="B411" s="142" t="s">
        <v>5898</v>
      </c>
      <c r="C411" s="142">
        <v>-2001320</v>
      </c>
      <c r="D411" s="142" t="s">
        <v>40</v>
      </c>
      <c r="E411" s="142" t="s">
        <v>5899</v>
      </c>
      <c r="F411" s="143"/>
      <c r="I411" t="s">
        <v>4691</v>
      </c>
    </row>
    <row r="412" spans="1:9" x14ac:dyDescent="0.25">
      <c r="A412" s="144" t="s">
        <v>5900</v>
      </c>
      <c r="B412" s="145" t="s">
        <v>5901</v>
      </c>
      <c r="C412" s="145">
        <v>-2001320</v>
      </c>
      <c r="D412" s="145" t="s">
        <v>40</v>
      </c>
      <c r="E412" s="145" t="s">
        <v>5826</v>
      </c>
      <c r="F412" s="146"/>
      <c r="I412" t="s">
        <v>4691</v>
      </c>
    </row>
    <row r="413" spans="1:9" x14ac:dyDescent="0.25">
      <c r="A413" s="141" t="s">
        <v>5902</v>
      </c>
      <c r="B413" s="142" t="s">
        <v>5903</v>
      </c>
      <c r="C413" s="142">
        <v>-2001320</v>
      </c>
      <c r="D413" s="142" t="s">
        <v>40</v>
      </c>
      <c r="E413" s="142" t="s">
        <v>5904</v>
      </c>
      <c r="F413" s="143"/>
      <c r="I413" t="s">
        <v>4691</v>
      </c>
    </row>
    <row r="414" spans="1:9" x14ac:dyDescent="0.25">
      <c r="A414" s="144" t="s">
        <v>5905</v>
      </c>
      <c r="B414" s="145" t="s">
        <v>5906</v>
      </c>
      <c r="C414" s="145">
        <v>-2001320</v>
      </c>
      <c r="D414" s="145" t="s">
        <v>40</v>
      </c>
      <c r="E414" s="145" t="s">
        <v>5907</v>
      </c>
      <c r="F414" s="146"/>
      <c r="I414" t="s">
        <v>4691</v>
      </c>
    </row>
    <row r="415" spans="1:9" x14ac:dyDescent="0.25">
      <c r="A415" s="141" t="s">
        <v>5908</v>
      </c>
      <c r="B415" s="142" t="s">
        <v>5909</v>
      </c>
      <c r="C415" s="142">
        <v>-2001320</v>
      </c>
      <c r="D415" s="142" t="s">
        <v>40</v>
      </c>
      <c r="E415" s="142" t="s">
        <v>4760</v>
      </c>
      <c r="F415" s="143" t="s">
        <v>5910</v>
      </c>
      <c r="I415" t="s">
        <v>4691</v>
      </c>
    </row>
    <row r="416" spans="1:9" x14ac:dyDescent="0.25">
      <c r="A416" s="144" t="s">
        <v>5911</v>
      </c>
      <c r="B416" s="145" t="s">
        <v>5912</v>
      </c>
      <c r="C416" s="145">
        <v>-2001320</v>
      </c>
      <c r="D416" s="145" t="s">
        <v>40</v>
      </c>
      <c r="E416" s="145" t="s">
        <v>5849</v>
      </c>
      <c r="F416" s="146" t="s">
        <v>5913</v>
      </c>
      <c r="I416" t="s">
        <v>4691</v>
      </c>
    </row>
    <row r="417" spans="1:9" x14ac:dyDescent="0.25">
      <c r="A417" s="141" t="s">
        <v>5914</v>
      </c>
      <c r="B417" s="142" t="s">
        <v>5915</v>
      </c>
      <c r="C417" s="142">
        <v>-2009009</v>
      </c>
      <c r="D417" s="142" t="s">
        <v>1209</v>
      </c>
      <c r="E417" s="142" t="s">
        <v>5168</v>
      </c>
      <c r="F417" s="143"/>
      <c r="I417" t="s">
        <v>4691</v>
      </c>
    </row>
    <row r="418" spans="1:9" x14ac:dyDescent="0.25">
      <c r="A418" s="144" t="s">
        <v>5916</v>
      </c>
      <c r="B418" s="145" t="s">
        <v>5917</v>
      </c>
      <c r="C418" s="145">
        <v>-2009000</v>
      </c>
      <c r="D418" s="145" t="s">
        <v>1211</v>
      </c>
      <c r="E418" s="145" t="s">
        <v>4689</v>
      </c>
      <c r="F418" s="146" t="s">
        <v>4690</v>
      </c>
      <c r="I418" t="s">
        <v>4691</v>
      </c>
    </row>
    <row r="419" spans="1:9" x14ac:dyDescent="0.25">
      <c r="A419" s="141" t="s">
        <v>5918</v>
      </c>
      <c r="B419" s="142" t="s">
        <v>5919</v>
      </c>
      <c r="C419" s="142">
        <v>-2009060</v>
      </c>
      <c r="D419" s="142" t="s">
        <v>1215</v>
      </c>
      <c r="E419" s="142" t="s">
        <v>4689</v>
      </c>
      <c r="F419" s="143" t="s">
        <v>4690</v>
      </c>
      <c r="I419" t="s">
        <v>4691</v>
      </c>
    </row>
    <row r="420" spans="1:9" x14ac:dyDescent="0.25">
      <c r="A420" s="144" t="s">
        <v>5920</v>
      </c>
      <c r="B420" s="145" t="s">
        <v>5921</v>
      </c>
      <c r="C420" s="145">
        <v>-2001354</v>
      </c>
      <c r="D420" s="145" t="s">
        <v>1217</v>
      </c>
      <c r="E420" s="145" t="s">
        <v>4689</v>
      </c>
      <c r="F420" s="146" t="s">
        <v>4690</v>
      </c>
      <c r="I420" t="s">
        <v>4691</v>
      </c>
    </row>
    <row r="421" spans="1:9" x14ac:dyDescent="0.25">
      <c r="A421" s="141" t="s">
        <v>5922</v>
      </c>
      <c r="B421" s="142" t="s">
        <v>5923</v>
      </c>
      <c r="C421" s="142">
        <v>-2001354</v>
      </c>
      <c r="D421" s="142" t="s">
        <v>1217</v>
      </c>
      <c r="E421" s="142" t="s">
        <v>5924</v>
      </c>
      <c r="F421" s="143" t="s">
        <v>5925</v>
      </c>
      <c r="I421" t="s">
        <v>4691</v>
      </c>
    </row>
    <row r="422" spans="1:9" x14ac:dyDescent="0.25">
      <c r="A422" s="144" t="s">
        <v>5926</v>
      </c>
      <c r="B422" s="145" t="s">
        <v>5927</v>
      </c>
      <c r="C422" s="145">
        <v>-2006274</v>
      </c>
      <c r="D422" s="145" t="s">
        <v>1219</v>
      </c>
      <c r="E422" s="145" t="s">
        <v>4689</v>
      </c>
      <c r="F422" s="146" t="s">
        <v>4690</v>
      </c>
      <c r="I422" t="s">
        <v>4691</v>
      </c>
    </row>
    <row r="423" spans="1:9" x14ac:dyDescent="0.25">
      <c r="A423" s="141" t="s">
        <v>5928</v>
      </c>
      <c r="B423" s="142" t="s">
        <v>5929</v>
      </c>
      <c r="C423" s="142">
        <v>-2006274</v>
      </c>
      <c r="D423" s="142" t="s">
        <v>1219</v>
      </c>
      <c r="E423" s="142" t="s">
        <v>5930</v>
      </c>
      <c r="F423" s="143" t="s">
        <v>5931</v>
      </c>
      <c r="I423" t="s">
        <v>4691</v>
      </c>
    </row>
    <row r="424" spans="1:9" x14ac:dyDescent="0.25">
      <c r="A424" s="144" t="s">
        <v>5932</v>
      </c>
      <c r="B424" s="145" t="s">
        <v>5933</v>
      </c>
      <c r="C424" s="145">
        <v>-2001336</v>
      </c>
      <c r="D424" s="145" t="s">
        <v>1221</v>
      </c>
      <c r="E424" s="145" t="s">
        <v>5829</v>
      </c>
      <c r="F424" s="146"/>
      <c r="I424" t="s">
        <v>4691</v>
      </c>
    </row>
    <row r="425" spans="1:9" x14ac:dyDescent="0.25">
      <c r="A425" s="141" t="s">
        <v>5934</v>
      </c>
      <c r="B425" s="142" t="s">
        <v>5935</v>
      </c>
      <c r="C425" s="142">
        <v>-2001336</v>
      </c>
      <c r="D425" s="142" t="s">
        <v>1221</v>
      </c>
      <c r="E425" s="142" t="s">
        <v>1250</v>
      </c>
      <c r="F425" s="143" t="s">
        <v>5936</v>
      </c>
      <c r="I425" t="s">
        <v>4691</v>
      </c>
    </row>
    <row r="426" spans="1:9" ht="30" x14ac:dyDescent="0.25">
      <c r="A426" s="144" t="s">
        <v>5937</v>
      </c>
      <c r="B426" s="145" t="s">
        <v>5938</v>
      </c>
      <c r="C426" s="145">
        <v>-2008075</v>
      </c>
      <c r="D426" s="145" t="s">
        <v>1230</v>
      </c>
      <c r="E426" s="145" t="s">
        <v>4725</v>
      </c>
      <c r="F426" s="146" t="s">
        <v>5939</v>
      </c>
      <c r="I426" t="s">
        <v>4691</v>
      </c>
    </row>
    <row r="427" spans="1:9" x14ac:dyDescent="0.25">
      <c r="A427" s="141" t="s">
        <v>5940</v>
      </c>
      <c r="B427" s="142" t="s">
        <v>5941</v>
      </c>
      <c r="C427" s="142">
        <v>-2001039</v>
      </c>
      <c r="D427" s="142" t="s">
        <v>1232</v>
      </c>
      <c r="E427" s="142" t="s">
        <v>4689</v>
      </c>
      <c r="F427" s="148" t="s">
        <v>4690</v>
      </c>
      <c r="I427" t="s">
        <v>4691</v>
      </c>
    </row>
    <row r="428" spans="1:9" x14ac:dyDescent="0.25">
      <c r="A428" s="144" t="s">
        <v>5942</v>
      </c>
      <c r="B428" s="145" t="s">
        <v>5943</v>
      </c>
      <c r="C428" s="145">
        <v>-2001039</v>
      </c>
      <c r="D428" s="145" t="s">
        <v>1232</v>
      </c>
      <c r="E428" s="145" t="s">
        <v>5944</v>
      </c>
      <c r="F428" s="146" t="s">
        <v>5945</v>
      </c>
      <c r="I428" t="s">
        <v>4691</v>
      </c>
    </row>
    <row r="429" spans="1:9" x14ac:dyDescent="0.25">
      <c r="A429" s="141" t="s">
        <v>5946</v>
      </c>
      <c r="B429" s="142" t="s">
        <v>5947</v>
      </c>
      <c r="C429" s="142">
        <v>-2001039</v>
      </c>
      <c r="D429" s="142" t="s">
        <v>1232</v>
      </c>
      <c r="E429" s="142" t="s">
        <v>5896</v>
      </c>
      <c r="F429" s="143" t="s">
        <v>5948</v>
      </c>
      <c r="I429" t="s">
        <v>4691</v>
      </c>
    </row>
    <row r="430" spans="1:9" x14ac:dyDescent="0.25">
      <c r="A430" s="144" t="s">
        <v>5949</v>
      </c>
      <c r="B430" s="145" t="s">
        <v>5950</v>
      </c>
      <c r="C430" s="145">
        <v>-2001340</v>
      </c>
      <c r="D430" s="145" t="s">
        <v>1244</v>
      </c>
      <c r="E430" s="145" t="s">
        <v>4689</v>
      </c>
      <c r="F430" s="146" t="s">
        <v>4690</v>
      </c>
      <c r="I430" t="s">
        <v>4691</v>
      </c>
    </row>
    <row r="431" spans="1:9" x14ac:dyDescent="0.25">
      <c r="A431" s="141" t="s">
        <v>5951</v>
      </c>
      <c r="B431" s="142" t="s">
        <v>5952</v>
      </c>
      <c r="C431" s="142">
        <v>-2001340</v>
      </c>
      <c r="D431" s="142" t="s">
        <v>1244</v>
      </c>
      <c r="E431" s="142" t="s">
        <v>5953</v>
      </c>
      <c r="F431" s="143"/>
      <c r="I431" t="s">
        <v>4691</v>
      </c>
    </row>
    <row r="432" spans="1:9" x14ac:dyDescent="0.25">
      <c r="A432" s="144" t="s">
        <v>5954</v>
      </c>
      <c r="B432" s="145" t="s">
        <v>5955</v>
      </c>
      <c r="C432" s="145">
        <v>-2001340</v>
      </c>
      <c r="D432" s="145" t="s">
        <v>1244</v>
      </c>
      <c r="E432" s="145" t="s">
        <v>5956</v>
      </c>
      <c r="F432" s="146"/>
      <c r="I432" t="s">
        <v>4691</v>
      </c>
    </row>
    <row r="433" spans="1:9" x14ac:dyDescent="0.25">
      <c r="A433" s="141" t="s">
        <v>5957</v>
      </c>
      <c r="B433" s="142" t="s">
        <v>5958</v>
      </c>
      <c r="C433" s="142">
        <v>-2001340</v>
      </c>
      <c r="D433" s="142" t="s">
        <v>1244</v>
      </c>
      <c r="E433" s="142" t="s">
        <v>5959</v>
      </c>
      <c r="F433" s="148"/>
      <c r="I433" t="s">
        <v>4691</v>
      </c>
    </row>
    <row r="434" spans="1:9" x14ac:dyDescent="0.25">
      <c r="A434" s="144" t="s">
        <v>5960</v>
      </c>
      <c r="B434" s="145" t="s">
        <v>5961</v>
      </c>
      <c r="C434" s="145">
        <v>-2001340</v>
      </c>
      <c r="D434" s="145" t="s">
        <v>1244</v>
      </c>
      <c r="E434" s="145" t="s">
        <v>5962</v>
      </c>
      <c r="F434" s="146"/>
      <c r="I434" t="s">
        <v>4691</v>
      </c>
    </row>
    <row r="435" spans="1:9" x14ac:dyDescent="0.25">
      <c r="A435" s="141" t="s">
        <v>5963</v>
      </c>
      <c r="B435" s="142" t="s">
        <v>5964</v>
      </c>
      <c r="C435" s="142">
        <v>-2001340</v>
      </c>
      <c r="D435" s="142" t="s">
        <v>1244</v>
      </c>
      <c r="E435" s="142" t="s">
        <v>5965</v>
      </c>
      <c r="F435" s="143"/>
      <c r="I435" t="s">
        <v>4691</v>
      </c>
    </row>
    <row r="436" spans="1:9" x14ac:dyDescent="0.25">
      <c r="A436" s="144" t="s">
        <v>5966</v>
      </c>
      <c r="B436" s="145" t="s">
        <v>5967</v>
      </c>
      <c r="C436" s="145">
        <v>-2001079</v>
      </c>
      <c r="D436" s="145" t="s">
        <v>1246</v>
      </c>
      <c r="E436" s="145" t="s">
        <v>4689</v>
      </c>
      <c r="F436" s="146" t="s">
        <v>4690</v>
      </c>
      <c r="I436" t="s">
        <v>4691</v>
      </c>
    </row>
    <row r="437" spans="1:9" x14ac:dyDescent="0.25">
      <c r="A437" s="141" t="s">
        <v>5968</v>
      </c>
      <c r="B437" s="142" t="s">
        <v>5969</v>
      </c>
      <c r="C437" s="142">
        <v>-2001079</v>
      </c>
      <c r="D437" s="142" t="s">
        <v>1246</v>
      </c>
      <c r="E437" s="142" t="s">
        <v>4804</v>
      </c>
      <c r="F437" s="143"/>
      <c r="I437" t="s">
        <v>4691</v>
      </c>
    </row>
    <row r="438" spans="1:9" x14ac:dyDescent="0.25">
      <c r="A438" s="144" t="s">
        <v>5970</v>
      </c>
      <c r="B438" s="145" t="s">
        <v>5971</v>
      </c>
      <c r="C438" s="145">
        <v>-2001079</v>
      </c>
      <c r="D438" s="145" t="s">
        <v>1246</v>
      </c>
      <c r="E438" s="145" t="s">
        <v>4807</v>
      </c>
      <c r="F438" s="146"/>
      <c r="I438" t="s">
        <v>4691</v>
      </c>
    </row>
    <row r="439" spans="1:9" x14ac:dyDescent="0.25">
      <c r="A439" s="141" t="s">
        <v>5972</v>
      </c>
      <c r="B439" s="142" t="s">
        <v>5973</v>
      </c>
      <c r="C439" s="142">
        <v>-2001079</v>
      </c>
      <c r="D439" s="142" t="s">
        <v>1246</v>
      </c>
      <c r="E439" s="142" t="s">
        <v>4810</v>
      </c>
      <c r="F439" s="143"/>
      <c r="I439" t="s">
        <v>4691</v>
      </c>
    </row>
    <row r="440" spans="1:9" x14ac:dyDescent="0.25">
      <c r="A440" s="144" t="s">
        <v>5974</v>
      </c>
      <c r="B440" s="145" t="s">
        <v>5975</v>
      </c>
      <c r="C440" s="145">
        <v>-2001079</v>
      </c>
      <c r="D440" s="145" t="s">
        <v>1246</v>
      </c>
      <c r="E440" s="145" t="s">
        <v>4813</v>
      </c>
      <c r="F440" s="146"/>
      <c r="I440" t="s">
        <v>4691</v>
      </c>
    </row>
    <row r="441" spans="1:9" x14ac:dyDescent="0.25">
      <c r="A441" s="141" t="s">
        <v>5976</v>
      </c>
      <c r="B441" s="142" t="s">
        <v>5977</v>
      </c>
      <c r="C441" s="142">
        <v>-2001079</v>
      </c>
      <c r="D441" s="142" t="s">
        <v>1246</v>
      </c>
      <c r="E441" s="142" t="s">
        <v>5098</v>
      </c>
      <c r="F441" s="143"/>
      <c r="I441" t="s">
        <v>4691</v>
      </c>
    </row>
    <row r="442" spans="1:9" x14ac:dyDescent="0.25">
      <c r="A442" s="144" t="s">
        <v>5978</v>
      </c>
      <c r="B442" s="145" t="s">
        <v>5979</v>
      </c>
      <c r="C442" s="145">
        <v>-2001079</v>
      </c>
      <c r="D442" s="145" t="s">
        <v>1246</v>
      </c>
      <c r="E442" s="145" t="s">
        <v>4816</v>
      </c>
      <c r="F442" s="146"/>
      <c r="I442" t="s">
        <v>4691</v>
      </c>
    </row>
    <row r="443" spans="1:9" x14ac:dyDescent="0.25">
      <c r="A443" s="141" t="s">
        <v>5980</v>
      </c>
      <c r="B443" s="142" t="s">
        <v>5981</v>
      </c>
      <c r="C443" s="142">
        <v>-2001079</v>
      </c>
      <c r="D443" s="142" t="s">
        <v>1246</v>
      </c>
      <c r="E443" s="142" t="s">
        <v>5959</v>
      </c>
      <c r="F443" s="143"/>
      <c r="I443" t="s">
        <v>4691</v>
      </c>
    </row>
    <row r="444" spans="1:9" x14ac:dyDescent="0.25">
      <c r="A444" s="144" t="s">
        <v>5982</v>
      </c>
      <c r="B444" s="145" t="s">
        <v>5983</v>
      </c>
      <c r="C444" s="145">
        <v>-2001079</v>
      </c>
      <c r="D444" s="145" t="s">
        <v>1246</v>
      </c>
      <c r="E444" s="145" t="s">
        <v>5962</v>
      </c>
      <c r="F444" s="146"/>
      <c r="I444" t="s">
        <v>4691</v>
      </c>
    </row>
    <row r="445" spans="1:9" x14ac:dyDescent="0.25">
      <c r="A445" s="141" t="s">
        <v>5984</v>
      </c>
      <c r="B445" s="142" t="s">
        <v>5985</v>
      </c>
      <c r="C445" s="142">
        <v>-2001079</v>
      </c>
      <c r="D445" s="142" t="s">
        <v>1246</v>
      </c>
      <c r="E445" s="142" t="s">
        <v>5105</v>
      </c>
      <c r="F445" s="143"/>
      <c r="I445" t="s">
        <v>4691</v>
      </c>
    </row>
    <row r="446" spans="1:9" x14ac:dyDescent="0.25">
      <c r="A446" s="144" t="s">
        <v>5986</v>
      </c>
      <c r="B446" s="145" t="s">
        <v>5987</v>
      </c>
      <c r="C446" s="145">
        <v>-2001079</v>
      </c>
      <c r="D446" s="145" t="s">
        <v>1246</v>
      </c>
      <c r="E446" s="145" t="s">
        <v>4819</v>
      </c>
      <c r="F446" s="146"/>
      <c r="I446" t="s">
        <v>4691</v>
      </c>
    </row>
    <row r="447" spans="1:9" x14ac:dyDescent="0.25">
      <c r="A447" s="141" t="s">
        <v>5988</v>
      </c>
      <c r="B447" s="142" t="s">
        <v>5989</v>
      </c>
      <c r="C447" s="142">
        <v>-2001079</v>
      </c>
      <c r="D447" s="142" t="s">
        <v>1246</v>
      </c>
      <c r="E447" s="142" t="s">
        <v>4822</v>
      </c>
      <c r="F447" s="143"/>
      <c r="I447" t="s">
        <v>4691</v>
      </c>
    </row>
    <row r="448" spans="1:9" x14ac:dyDescent="0.25">
      <c r="A448" s="144" t="s">
        <v>5990</v>
      </c>
      <c r="B448" s="145" t="s">
        <v>5991</v>
      </c>
      <c r="C448" s="145">
        <v>-2001079</v>
      </c>
      <c r="D448" s="145" t="s">
        <v>1246</v>
      </c>
      <c r="E448" s="145" t="s">
        <v>4825</v>
      </c>
      <c r="F448" s="146"/>
      <c r="I448" t="s">
        <v>4691</v>
      </c>
    </row>
    <row r="449" spans="1:9" x14ac:dyDescent="0.25">
      <c r="A449" s="141" t="s">
        <v>5992</v>
      </c>
      <c r="B449" s="142" t="s">
        <v>5993</v>
      </c>
      <c r="C449" s="142">
        <v>-2001079</v>
      </c>
      <c r="D449" s="142" t="s">
        <v>1246</v>
      </c>
      <c r="E449" s="142" t="s">
        <v>4828</v>
      </c>
      <c r="F449" s="143"/>
      <c r="I449" t="s">
        <v>4691</v>
      </c>
    </row>
    <row r="450" spans="1:9" x14ac:dyDescent="0.25">
      <c r="A450" s="144" t="s">
        <v>5994</v>
      </c>
      <c r="B450" s="145" t="s">
        <v>5995</v>
      </c>
      <c r="C450" s="145">
        <v>-2001052</v>
      </c>
      <c r="D450" s="145" t="s">
        <v>1252</v>
      </c>
      <c r="E450" s="145" t="s">
        <v>4689</v>
      </c>
      <c r="F450" s="146" t="s">
        <v>4690</v>
      </c>
      <c r="I450" t="s">
        <v>4691</v>
      </c>
    </row>
    <row r="451" spans="1:9" x14ac:dyDescent="0.25">
      <c r="A451" s="141" t="s">
        <v>5996</v>
      </c>
      <c r="B451" s="142" t="s">
        <v>5997</v>
      </c>
      <c r="C451" s="142">
        <v>-2001052</v>
      </c>
      <c r="D451" s="142" t="s">
        <v>1252</v>
      </c>
      <c r="E451" s="142" t="s">
        <v>5998</v>
      </c>
      <c r="F451" s="143" t="s">
        <v>5999</v>
      </c>
      <c r="I451" t="s">
        <v>4691</v>
      </c>
    </row>
    <row r="452" spans="1:9" x14ac:dyDescent="0.25">
      <c r="A452" s="144" t="s">
        <v>6000</v>
      </c>
      <c r="B452" s="145" t="s">
        <v>6001</v>
      </c>
      <c r="C452" s="145">
        <v>-2006261</v>
      </c>
      <c r="D452" s="145" t="s">
        <v>1256</v>
      </c>
      <c r="E452" s="145" t="s">
        <v>4689</v>
      </c>
      <c r="F452" s="146" t="s">
        <v>4690</v>
      </c>
      <c r="I452" t="s">
        <v>4691</v>
      </c>
    </row>
    <row r="453" spans="1:9" x14ac:dyDescent="0.25">
      <c r="A453" s="147" t="s">
        <v>6002</v>
      </c>
      <c r="B453" s="142" t="s">
        <v>6003</v>
      </c>
      <c r="C453" s="142">
        <v>-2006261</v>
      </c>
      <c r="D453" s="142" t="s">
        <v>1256</v>
      </c>
      <c r="E453" s="142" t="s">
        <v>6004</v>
      </c>
      <c r="F453" s="143"/>
      <c r="I453" t="s">
        <v>4691</v>
      </c>
    </row>
    <row r="454" spans="1:9" x14ac:dyDescent="0.25">
      <c r="A454" s="144" t="s">
        <v>6005</v>
      </c>
      <c r="B454" s="145" t="s">
        <v>6006</v>
      </c>
      <c r="C454" s="145">
        <v>-2006261</v>
      </c>
      <c r="D454" s="145" t="s">
        <v>1256</v>
      </c>
      <c r="E454" s="145" t="s">
        <v>6007</v>
      </c>
      <c r="F454" s="146"/>
      <c r="I454" t="s">
        <v>4691</v>
      </c>
    </row>
    <row r="455" spans="1:9" x14ac:dyDescent="0.25">
      <c r="A455" s="141" t="s">
        <v>6008</v>
      </c>
      <c r="B455" s="142" t="s">
        <v>6009</v>
      </c>
      <c r="C455" s="142">
        <v>-2000011</v>
      </c>
      <c r="D455" s="142" t="s">
        <v>1266</v>
      </c>
      <c r="E455" s="142" t="s">
        <v>4689</v>
      </c>
      <c r="F455" s="143"/>
      <c r="I455" t="s">
        <v>4691</v>
      </c>
    </row>
    <row r="456" spans="1:9" x14ac:dyDescent="0.25">
      <c r="A456" s="144" t="s">
        <v>6010</v>
      </c>
      <c r="B456" s="145" t="s">
        <v>6011</v>
      </c>
      <c r="C456" s="145">
        <v>-2000011</v>
      </c>
      <c r="D456" s="145" t="s">
        <v>1266</v>
      </c>
      <c r="E456" s="145" t="s">
        <v>4804</v>
      </c>
      <c r="F456" s="146"/>
      <c r="I456" t="s">
        <v>4691</v>
      </c>
    </row>
    <row r="457" spans="1:9" x14ac:dyDescent="0.25">
      <c r="A457" s="141" t="s">
        <v>6012</v>
      </c>
      <c r="B457" s="142" t="s">
        <v>6013</v>
      </c>
      <c r="C457" s="142">
        <v>-2000011</v>
      </c>
      <c r="D457" s="142" t="s">
        <v>1266</v>
      </c>
      <c r="E457" s="142" t="s">
        <v>6014</v>
      </c>
      <c r="F457" s="143"/>
      <c r="I457" t="s">
        <v>4691</v>
      </c>
    </row>
    <row r="458" spans="1:9" x14ac:dyDescent="0.25">
      <c r="A458" s="144" t="s">
        <v>6015</v>
      </c>
      <c r="B458" s="145" t="s">
        <v>6016</v>
      </c>
      <c r="C458" s="145">
        <v>-2000011</v>
      </c>
      <c r="D458" s="145" t="s">
        <v>1266</v>
      </c>
      <c r="E458" s="145" t="s">
        <v>4807</v>
      </c>
      <c r="F458" s="146"/>
      <c r="I458" t="s">
        <v>4691</v>
      </c>
    </row>
    <row r="459" spans="1:9" x14ac:dyDescent="0.25">
      <c r="A459" s="141" t="s">
        <v>6017</v>
      </c>
      <c r="B459" s="142" t="s">
        <v>6018</v>
      </c>
      <c r="C459" s="142">
        <v>-2000011</v>
      </c>
      <c r="D459" s="142" t="s">
        <v>1266</v>
      </c>
      <c r="E459" s="142" t="s">
        <v>4810</v>
      </c>
      <c r="F459" s="143"/>
      <c r="I459" t="s">
        <v>4691</v>
      </c>
    </row>
    <row r="460" spans="1:9" x14ac:dyDescent="0.25">
      <c r="A460" s="144" t="s">
        <v>6019</v>
      </c>
      <c r="B460" s="145" t="s">
        <v>6020</v>
      </c>
      <c r="C460" s="145">
        <v>-2000011</v>
      </c>
      <c r="D460" s="145" t="s">
        <v>1266</v>
      </c>
      <c r="E460" s="145" t="s">
        <v>4813</v>
      </c>
      <c r="F460" s="146"/>
      <c r="I460" t="s">
        <v>4691</v>
      </c>
    </row>
    <row r="461" spans="1:9" x14ac:dyDescent="0.25">
      <c r="A461" s="141" t="s">
        <v>6021</v>
      </c>
      <c r="B461" s="142" t="s">
        <v>6022</v>
      </c>
      <c r="C461" s="142">
        <v>-2000011</v>
      </c>
      <c r="D461" s="142" t="s">
        <v>1266</v>
      </c>
      <c r="E461" s="142" t="s">
        <v>4816</v>
      </c>
      <c r="F461" s="143"/>
      <c r="I461" t="s">
        <v>4691</v>
      </c>
    </row>
    <row r="462" spans="1:9" x14ac:dyDescent="0.25">
      <c r="A462" s="144" t="s">
        <v>6023</v>
      </c>
      <c r="B462" s="145" t="s">
        <v>6024</v>
      </c>
      <c r="C462" s="145">
        <v>-2000011</v>
      </c>
      <c r="D462" s="145" t="s">
        <v>1266</v>
      </c>
      <c r="E462" s="145" t="s">
        <v>6025</v>
      </c>
      <c r="F462" s="146"/>
      <c r="I462" t="s">
        <v>4691</v>
      </c>
    </row>
    <row r="463" spans="1:9" x14ac:dyDescent="0.25">
      <c r="A463" s="141" t="s">
        <v>6026</v>
      </c>
      <c r="B463" s="142" t="s">
        <v>6027</v>
      </c>
      <c r="C463" s="142">
        <v>-2000011</v>
      </c>
      <c r="D463" s="142" t="s">
        <v>1266</v>
      </c>
      <c r="E463" s="142" t="s">
        <v>6028</v>
      </c>
      <c r="F463" s="143"/>
      <c r="I463" t="s">
        <v>4691</v>
      </c>
    </row>
    <row r="464" spans="1:9" x14ac:dyDescent="0.25">
      <c r="A464" s="144" t="s">
        <v>6029</v>
      </c>
      <c r="B464" s="145" t="s">
        <v>6030</v>
      </c>
      <c r="C464" s="145">
        <v>-2000011</v>
      </c>
      <c r="D464" s="145" t="s">
        <v>1266</v>
      </c>
      <c r="E464" s="145" t="s">
        <v>1176</v>
      </c>
      <c r="F464" s="146"/>
      <c r="I464" t="s">
        <v>4691</v>
      </c>
    </row>
    <row r="465" spans="1:9" x14ac:dyDescent="0.25">
      <c r="A465" s="147" t="s">
        <v>6031</v>
      </c>
      <c r="B465" s="142" t="s">
        <v>6032</v>
      </c>
      <c r="C465" s="142">
        <v>-2000011</v>
      </c>
      <c r="D465" s="142" t="s">
        <v>1266</v>
      </c>
      <c r="E465" s="142" t="s">
        <v>4819</v>
      </c>
      <c r="F465" s="143"/>
      <c r="I465" t="s">
        <v>4691</v>
      </c>
    </row>
    <row r="466" spans="1:9" x14ac:dyDescent="0.25">
      <c r="A466" s="144" t="s">
        <v>6033</v>
      </c>
      <c r="B466" s="145" t="s">
        <v>6034</v>
      </c>
      <c r="C466" s="145">
        <v>-2000011</v>
      </c>
      <c r="D466" s="145" t="s">
        <v>1266</v>
      </c>
      <c r="E466" s="145" t="s">
        <v>4822</v>
      </c>
      <c r="F466" s="146"/>
      <c r="I466" t="s">
        <v>4691</v>
      </c>
    </row>
    <row r="467" spans="1:9" x14ac:dyDescent="0.25">
      <c r="A467" s="141" t="s">
        <v>6035</v>
      </c>
      <c r="B467" s="142" t="s">
        <v>6036</v>
      </c>
      <c r="C467" s="142">
        <v>-2000011</v>
      </c>
      <c r="D467" s="142" t="s">
        <v>1266</v>
      </c>
      <c r="E467" s="142" t="s">
        <v>4825</v>
      </c>
      <c r="F467" s="143"/>
      <c r="I467" t="s">
        <v>4691</v>
      </c>
    </row>
    <row r="468" spans="1:9" x14ac:dyDescent="0.25">
      <c r="A468" s="144" t="s">
        <v>6037</v>
      </c>
      <c r="B468" s="145" t="s">
        <v>6038</v>
      </c>
      <c r="C468" s="145">
        <v>-2000011</v>
      </c>
      <c r="D468" s="145" t="s">
        <v>1266</v>
      </c>
      <c r="E468" s="145" t="s">
        <v>4828</v>
      </c>
      <c r="F468" s="146"/>
      <c r="I468" t="s">
        <v>4691</v>
      </c>
    </row>
    <row r="469" spans="1:9" x14ac:dyDescent="0.25">
      <c r="A469" s="141" t="s">
        <v>6039</v>
      </c>
      <c r="B469" s="142" t="s">
        <v>6040</v>
      </c>
      <c r="C469" s="142">
        <v>-2000011</v>
      </c>
      <c r="D469" s="142" t="s">
        <v>1266</v>
      </c>
      <c r="E469" s="142" t="s">
        <v>6041</v>
      </c>
      <c r="F469" s="143"/>
      <c r="I469" t="s">
        <v>4691</v>
      </c>
    </row>
    <row r="470" spans="1:9" x14ac:dyDescent="0.25">
      <c r="A470" s="144" t="s">
        <v>6042</v>
      </c>
      <c r="B470" s="145" t="s">
        <v>6043</v>
      </c>
      <c r="C470" s="145">
        <v>-2000014</v>
      </c>
      <c r="D470" s="145" t="s">
        <v>1269</v>
      </c>
      <c r="E470" s="145" t="s">
        <v>4689</v>
      </c>
      <c r="F470" s="146" t="s">
        <v>4690</v>
      </c>
      <c r="I470" t="s">
        <v>4691</v>
      </c>
    </row>
    <row r="471" spans="1:9" x14ac:dyDescent="0.25">
      <c r="A471" s="141" t="s">
        <v>6044</v>
      </c>
      <c r="B471" s="142" t="s">
        <v>6045</v>
      </c>
      <c r="C471" s="142">
        <v>-2000014</v>
      </c>
      <c r="D471" s="142" t="s">
        <v>1269</v>
      </c>
      <c r="E471" s="142" t="s">
        <v>4861</v>
      </c>
      <c r="F471" s="143" t="s">
        <v>4862</v>
      </c>
      <c r="I471" t="s">
        <v>4691</v>
      </c>
    </row>
    <row r="472" spans="1:9" x14ac:dyDescent="0.25">
      <c r="A472" s="144" t="s">
        <v>6046</v>
      </c>
      <c r="B472" s="145" t="s">
        <v>6047</v>
      </c>
      <c r="C472" s="145">
        <v>-2000014</v>
      </c>
      <c r="D472" s="145" t="s">
        <v>1269</v>
      </c>
      <c r="E472" s="145" t="s">
        <v>4597</v>
      </c>
      <c r="F472" s="146" t="s">
        <v>6048</v>
      </c>
      <c r="I472" t="s">
        <v>4691</v>
      </c>
    </row>
    <row r="473" spans="1:9" x14ac:dyDescent="0.25">
      <c r="A473" s="141" t="s">
        <v>6049</v>
      </c>
      <c r="B473" s="142" t="s">
        <v>6050</v>
      </c>
      <c r="C473" s="142">
        <v>-2000014</v>
      </c>
      <c r="D473" s="142" t="s">
        <v>1269</v>
      </c>
      <c r="E473" s="142" t="s">
        <v>4914</v>
      </c>
      <c r="F473" s="143" t="s">
        <v>4915</v>
      </c>
      <c r="I473" t="s">
        <v>4691</v>
      </c>
    </row>
    <row r="474" spans="1:9" x14ac:dyDescent="0.25">
      <c r="A474" s="144" t="s">
        <v>6051</v>
      </c>
      <c r="B474" s="145" t="s">
        <v>6052</v>
      </c>
      <c r="C474" s="145">
        <v>-2000014</v>
      </c>
      <c r="D474" s="145" t="s">
        <v>1269</v>
      </c>
      <c r="E474" s="145" t="s">
        <v>6053</v>
      </c>
      <c r="F474" s="146" t="s">
        <v>6054</v>
      </c>
      <c r="I474" t="s">
        <v>4691</v>
      </c>
    </row>
    <row r="475" spans="1:9" x14ac:dyDescent="0.25">
      <c r="A475" s="141" t="s">
        <v>6055</v>
      </c>
      <c r="B475" s="142" t="s">
        <v>6056</v>
      </c>
      <c r="C475" s="142">
        <v>-2000014</v>
      </c>
      <c r="D475" s="142" t="s">
        <v>1269</v>
      </c>
      <c r="E475" s="142" t="s">
        <v>4868</v>
      </c>
      <c r="F475" s="143" t="s">
        <v>4869</v>
      </c>
      <c r="I475" t="s">
        <v>4691</v>
      </c>
    </row>
    <row r="476" spans="1:9" x14ac:dyDescent="0.25">
      <c r="A476" s="144" t="s">
        <v>6057</v>
      </c>
      <c r="B476" s="145" t="s">
        <v>6058</v>
      </c>
      <c r="C476" s="145">
        <v>-2000014</v>
      </c>
      <c r="D476" s="145" t="s">
        <v>1269</v>
      </c>
      <c r="E476" s="145" t="s">
        <v>4790</v>
      </c>
      <c r="F476" s="146" t="s">
        <v>6059</v>
      </c>
      <c r="I476" t="s">
        <v>4691</v>
      </c>
    </row>
    <row r="477" spans="1:9" x14ac:dyDescent="0.25">
      <c r="A477" s="141" t="s">
        <v>6060</v>
      </c>
      <c r="B477" s="142" t="s">
        <v>6061</v>
      </c>
      <c r="C477" s="142">
        <v>-2000014</v>
      </c>
      <c r="D477" s="142" t="s">
        <v>1269</v>
      </c>
      <c r="E477" s="142" t="s">
        <v>4794</v>
      </c>
      <c r="F477" s="143" t="s">
        <v>6062</v>
      </c>
      <c r="I477" t="s">
        <v>4691</v>
      </c>
    </row>
    <row r="478" spans="1:9" x14ac:dyDescent="0.25">
      <c r="A478" s="144" t="s">
        <v>6063</v>
      </c>
      <c r="B478" s="145" t="s">
        <v>6064</v>
      </c>
      <c r="C478" s="145">
        <v>-2000014</v>
      </c>
      <c r="D478" s="145" t="s">
        <v>1269</v>
      </c>
      <c r="E478" s="145" t="s">
        <v>4798</v>
      </c>
      <c r="F478" s="146" t="s">
        <v>6065</v>
      </c>
      <c r="I478" t="s">
        <v>4691</v>
      </c>
    </row>
    <row r="479" spans="1:9" x14ac:dyDescent="0.25">
      <c r="A479" s="141" t="s">
        <v>6066</v>
      </c>
      <c r="B479" s="142" t="s">
        <v>6067</v>
      </c>
      <c r="C479" s="142">
        <v>-2008039</v>
      </c>
      <c r="D479" s="142" t="s">
        <v>1275</v>
      </c>
      <c r="E479" s="142" t="s">
        <v>6068</v>
      </c>
      <c r="F479" s="143"/>
      <c r="I479" t="s">
        <v>4691</v>
      </c>
    </row>
    <row r="480" spans="1:9" x14ac:dyDescent="0.25">
      <c r="A480" s="144" t="s">
        <v>6069</v>
      </c>
      <c r="B480" s="145" t="s">
        <v>6070</v>
      </c>
      <c r="C480" s="145">
        <v>-2008039</v>
      </c>
      <c r="D480" s="145" t="s">
        <v>1275</v>
      </c>
      <c r="E480" s="145" t="s">
        <v>6071</v>
      </c>
      <c r="F480" s="146"/>
      <c r="I480" t="s">
        <v>4691</v>
      </c>
    </row>
    <row r="481" spans="1:9" x14ac:dyDescent="0.25">
      <c r="A481" s="141" t="s">
        <v>6072</v>
      </c>
      <c r="B481" s="142" t="s">
        <v>6073</v>
      </c>
      <c r="C481" s="142">
        <v>-2001010</v>
      </c>
      <c r="D481" s="142" t="s">
        <v>1277</v>
      </c>
      <c r="E481" s="142" t="s">
        <v>5029</v>
      </c>
      <c r="F481" s="143"/>
      <c r="I481" t="s">
        <v>4691</v>
      </c>
    </row>
  </sheetData>
  <conditionalFormatting sqref="C7">
    <cfRule type="duplicateValues" dxfId="4" priority="5"/>
  </conditionalFormatting>
  <conditionalFormatting sqref="C8">
    <cfRule type="duplicateValues" dxfId="3" priority="4"/>
  </conditionalFormatting>
  <conditionalFormatting sqref="C9">
    <cfRule type="duplicateValues" dxfId="2" priority="3"/>
  </conditionalFormatting>
  <conditionalFormatting sqref="C10">
    <cfRule type="duplicateValues" dxfId="1" priority="2"/>
  </conditionalFormatting>
  <conditionalFormatting sqref="C11">
    <cfRule type="duplicateValues" dxfId="0" priority="1"/>
  </conditionalFormatting>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pane ySplit="1" topLeftCell="A2" activePane="bottomLeft" state="frozen"/>
      <selection activeCell="A2" sqref="A2:XFD2"/>
      <selection pane="bottomLeft" activeCell="A2" sqref="A2:XFD2"/>
    </sheetView>
  </sheetViews>
  <sheetFormatPr defaultRowHeight="15" x14ac:dyDescent="0.25"/>
  <cols>
    <col min="1" max="1" width="2.7109375" customWidth="1"/>
    <col min="2" max="2" width="12.7109375" customWidth="1"/>
    <col min="3" max="3" width="30.7109375" customWidth="1"/>
    <col min="4" max="4" width="12.7109375" customWidth="1"/>
    <col min="5" max="5" width="30.7109375" customWidth="1"/>
    <col min="6" max="6" width="12.7109375" customWidth="1"/>
    <col min="7" max="7" width="30.7109375" customWidth="1"/>
    <col min="8" max="8" width="12.7109375" customWidth="1"/>
    <col min="9" max="9" width="30.7109375" customWidth="1"/>
    <col min="10" max="10" width="12.7109375" customWidth="1"/>
    <col min="11" max="11" width="30.7109375" customWidth="1"/>
  </cols>
  <sheetData>
    <row r="1" spans="1:5" s="26" customFormat="1" ht="30" customHeight="1" thickBot="1" x14ac:dyDescent="0.45">
      <c r="A1" s="27"/>
      <c r="B1" s="69" t="s">
        <v>6074</v>
      </c>
      <c r="C1" s="70"/>
      <c r="D1" s="70"/>
      <c r="E1" s="71"/>
    </row>
    <row r="2" spans="1:5" ht="20.100000000000001" customHeight="1" thickBot="1" x14ac:dyDescent="0.3">
      <c r="B2" s="59" t="s">
        <v>6075</v>
      </c>
      <c r="C2" s="60"/>
      <c r="D2" s="61" t="s">
        <v>6076</v>
      </c>
      <c r="E2" s="62"/>
    </row>
    <row r="3" spans="1:5" ht="18" customHeight="1" x14ac:dyDescent="0.25">
      <c r="B3" s="37" t="s">
        <v>890</v>
      </c>
      <c r="C3" s="38" t="s">
        <v>6077</v>
      </c>
      <c r="D3" s="39" t="s">
        <v>1226</v>
      </c>
      <c r="E3" s="40" t="s">
        <v>6078</v>
      </c>
    </row>
    <row r="4" spans="1:5" ht="18" customHeight="1" x14ac:dyDescent="0.25">
      <c r="B4" s="28" t="s">
        <v>115</v>
      </c>
      <c r="C4" s="33" t="s">
        <v>6079</v>
      </c>
      <c r="D4" s="29" t="s">
        <v>6080</v>
      </c>
      <c r="E4" s="34" t="s">
        <v>6081</v>
      </c>
    </row>
    <row r="5" spans="1:5" ht="18" customHeight="1" x14ac:dyDescent="0.25">
      <c r="B5" s="28" t="s">
        <v>6082</v>
      </c>
      <c r="C5" s="33" t="s">
        <v>6083</v>
      </c>
      <c r="D5" s="29" t="s">
        <v>6084</v>
      </c>
      <c r="E5" s="34" t="s">
        <v>6085</v>
      </c>
    </row>
    <row r="6" spans="1:5" ht="18" customHeight="1" x14ac:dyDescent="0.25">
      <c r="B6" s="28" t="s">
        <v>6086</v>
      </c>
      <c r="C6" s="33" t="s">
        <v>6087</v>
      </c>
      <c r="D6" s="29" t="s">
        <v>6088</v>
      </c>
      <c r="E6" s="34" t="s">
        <v>6089</v>
      </c>
    </row>
    <row r="7" spans="1:5" ht="18" customHeight="1" x14ac:dyDescent="0.25">
      <c r="B7" s="28" t="s">
        <v>890</v>
      </c>
      <c r="C7" s="33" t="s">
        <v>6090</v>
      </c>
      <c r="D7" s="29" t="s">
        <v>6091</v>
      </c>
      <c r="E7" s="34" t="s">
        <v>6092</v>
      </c>
    </row>
    <row r="8" spans="1:5" ht="18" customHeight="1" x14ac:dyDescent="0.25">
      <c r="B8" s="28" t="s">
        <v>994</v>
      </c>
      <c r="C8" s="33" t="s">
        <v>6093</v>
      </c>
      <c r="D8" s="29" t="s">
        <v>6094</v>
      </c>
      <c r="E8" s="34" t="s">
        <v>6095</v>
      </c>
    </row>
    <row r="9" spans="1:5" ht="18" customHeight="1" x14ac:dyDescent="0.25">
      <c r="B9" s="28" t="s">
        <v>1366</v>
      </c>
      <c r="C9" s="33" t="s">
        <v>6096</v>
      </c>
      <c r="D9" s="29" t="s">
        <v>6097</v>
      </c>
      <c r="E9" s="34" t="s">
        <v>6098</v>
      </c>
    </row>
    <row r="10" spans="1:5" ht="18" customHeight="1" x14ac:dyDescent="0.25">
      <c r="B10" s="28" t="s">
        <v>1127</v>
      </c>
      <c r="C10" s="33" t="s">
        <v>6099</v>
      </c>
      <c r="D10" s="29" t="s">
        <v>6100</v>
      </c>
      <c r="E10" s="34" t="s">
        <v>6101</v>
      </c>
    </row>
    <row r="11" spans="1:5" ht="18" customHeight="1" x14ac:dyDescent="0.25">
      <c r="B11" s="63" t="s">
        <v>6096</v>
      </c>
      <c r="C11" s="64"/>
      <c r="D11" s="29" t="s">
        <v>6102</v>
      </c>
      <c r="E11" s="34" t="s">
        <v>6103</v>
      </c>
    </row>
    <row r="12" spans="1:5" ht="18" customHeight="1" x14ac:dyDescent="0.25">
      <c r="B12" s="28" t="s">
        <v>764</v>
      </c>
      <c r="C12" s="33" t="s">
        <v>6104</v>
      </c>
      <c r="D12" s="29" t="s">
        <v>6105</v>
      </c>
      <c r="E12" s="34" t="s">
        <v>6106</v>
      </c>
    </row>
    <row r="13" spans="1:5" ht="18" customHeight="1" x14ac:dyDescent="0.25">
      <c r="B13" s="28" t="s">
        <v>6107</v>
      </c>
      <c r="C13" s="33" t="s">
        <v>6108</v>
      </c>
      <c r="D13" s="29" t="s">
        <v>6109</v>
      </c>
      <c r="E13" s="34" t="s">
        <v>6110</v>
      </c>
    </row>
    <row r="14" spans="1:5" ht="18" customHeight="1" x14ac:dyDescent="0.25">
      <c r="B14" s="28" t="s">
        <v>882</v>
      </c>
      <c r="C14" s="33" t="s">
        <v>6111</v>
      </c>
      <c r="D14" s="29" t="s">
        <v>1387</v>
      </c>
      <c r="E14" s="34" t="s">
        <v>6112</v>
      </c>
    </row>
    <row r="15" spans="1:5" ht="18" customHeight="1" x14ac:dyDescent="0.25">
      <c r="B15" s="28" t="s">
        <v>888</v>
      </c>
      <c r="C15" s="33" t="s">
        <v>6113</v>
      </c>
      <c r="D15" s="65" t="s">
        <v>6114</v>
      </c>
      <c r="E15" s="66"/>
    </row>
    <row r="16" spans="1:5" ht="18" customHeight="1" x14ac:dyDescent="0.25">
      <c r="B16" s="28" t="s">
        <v>6115</v>
      </c>
      <c r="C16" s="33" t="s">
        <v>6116</v>
      </c>
      <c r="D16" s="29" t="s">
        <v>6117</v>
      </c>
      <c r="E16" s="34" t="s">
        <v>6118</v>
      </c>
    </row>
    <row r="17" spans="2:5" ht="18" customHeight="1" x14ac:dyDescent="0.25">
      <c r="B17" s="28" t="s">
        <v>6119</v>
      </c>
      <c r="C17" s="33" t="s">
        <v>6120</v>
      </c>
      <c r="D17" s="29" t="s">
        <v>1165</v>
      </c>
      <c r="E17" s="34" t="s">
        <v>6121</v>
      </c>
    </row>
    <row r="18" spans="2:5" ht="18" customHeight="1" x14ac:dyDescent="0.25">
      <c r="B18" s="28" t="s">
        <v>998</v>
      </c>
      <c r="C18" s="33" t="s">
        <v>6122</v>
      </c>
      <c r="D18" s="29" t="s">
        <v>1155</v>
      </c>
      <c r="E18" s="34" t="s">
        <v>6123</v>
      </c>
    </row>
    <row r="19" spans="2:5" ht="18" customHeight="1" x14ac:dyDescent="0.25">
      <c r="B19" s="28" t="s">
        <v>6124</v>
      </c>
      <c r="C19" s="33" t="s">
        <v>6125</v>
      </c>
      <c r="D19" s="29" t="s">
        <v>1141</v>
      </c>
      <c r="E19" s="34" t="s">
        <v>6126</v>
      </c>
    </row>
    <row r="20" spans="2:5" ht="18" customHeight="1" x14ac:dyDescent="0.25">
      <c r="B20" s="28" t="s">
        <v>6127</v>
      </c>
      <c r="C20" s="33" t="s">
        <v>6128</v>
      </c>
      <c r="D20" s="29" t="s">
        <v>6129</v>
      </c>
      <c r="E20" s="34" t="s">
        <v>6130</v>
      </c>
    </row>
    <row r="21" spans="2:5" ht="18" customHeight="1" x14ac:dyDescent="0.25">
      <c r="B21" s="28" t="s">
        <v>6131</v>
      </c>
      <c r="C21" s="33" t="s">
        <v>6132</v>
      </c>
      <c r="D21" s="29" t="s">
        <v>6133</v>
      </c>
      <c r="E21" s="34" t="s">
        <v>6134</v>
      </c>
    </row>
    <row r="22" spans="2:5" ht="18" customHeight="1" x14ac:dyDescent="0.25">
      <c r="B22" s="28" t="s">
        <v>6135</v>
      </c>
      <c r="C22" s="33" t="s">
        <v>6136</v>
      </c>
      <c r="D22" s="29" t="s">
        <v>6137</v>
      </c>
      <c r="E22" s="34" t="s">
        <v>6138</v>
      </c>
    </row>
    <row r="23" spans="2:5" ht="18" customHeight="1" x14ac:dyDescent="0.25">
      <c r="B23" s="28" t="s">
        <v>1123</v>
      </c>
      <c r="C23" s="33" t="s">
        <v>6139</v>
      </c>
      <c r="D23" s="29" t="s">
        <v>1222</v>
      </c>
      <c r="E23" s="34" t="s">
        <v>6140</v>
      </c>
    </row>
    <row r="24" spans="2:5" ht="18" customHeight="1" x14ac:dyDescent="0.25">
      <c r="B24" s="28" t="s">
        <v>1206</v>
      </c>
      <c r="C24" s="33" t="s">
        <v>6141</v>
      </c>
      <c r="D24" s="29" t="s">
        <v>6142</v>
      </c>
      <c r="E24" s="34" t="s">
        <v>6143</v>
      </c>
    </row>
    <row r="25" spans="2:5" ht="18" customHeight="1" x14ac:dyDescent="0.25">
      <c r="B25" s="28" t="s">
        <v>1251</v>
      </c>
      <c r="C25" s="33" t="s">
        <v>6144</v>
      </c>
      <c r="D25" s="29" t="s">
        <v>6145</v>
      </c>
      <c r="E25" s="34" t="s">
        <v>6146</v>
      </c>
    </row>
    <row r="26" spans="2:5" ht="18" customHeight="1" x14ac:dyDescent="0.25">
      <c r="B26" s="28" t="s">
        <v>6147</v>
      </c>
      <c r="C26" s="33" t="s">
        <v>6148</v>
      </c>
      <c r="D26" s="65" t="s">
        <v>6149</v>
      </c>
      <c r="E26" s="66"/>
    </row>
    <row r="27" spans="2:5" ht="18" customHeight="1" x14ac:dyDescent="0.25">
      <c r="B27" s="67" t="s">
        <v>6150</v>
      </c>
      <c r="C27" s="68"/>
      <c r="D27" s="31" t="s">
        <v>6151</v>
      </c>
      <c r="E27" s="34" t="s">
        <v>6152</v>
      </c>
    </row>
    <row r="28" spans="2:5" ht="18" customHeight="1" x14ac:dyDescent="0.25">
      <c r="B28" s="28" t="s">
        <v>6153</v>
      </c>
      <c r="C28" s="33" t="s">
        <v>6154</v>
      </c>
      <c r="D28" s="31" t="s">
        <v>6155</v>
      </c>
      <c r="E28" s="34" t="s">
        <v>6156</v>
      </c>
    </row>
    <row r="29" spans="2:5" ht="18" customHeight="1" x14ac:dyDescent="0.25">
      <c r="B29" s="28" t="s">
        <v>6157</v>
      </c>
      <c r="C29" s="33" t="s">
        <v>6158</v>
      </c>
      <c r="D29" s="31" t="s">
        <v>228</v>
      </c>
      <c r="E29" s="34" t="s">
        <v>6159</v>
      </c>
    </row>
    <row r="30" spans="2:5" ht="18" customHeight="1" x14ac:dyDescent="0.25">
      <c r="B30" s="28" t="s">
        <v>6160</v>
      </c>
      <c r="C30" s="33" t="s">
        <v>6161</v>
      </c>
      <c r="D30" s="31" t="s">
        <v>6162</v>
      </c>
      <c r="E30" s="34" t="s">
        <v>6163</v>
      </c>
    </row>
    <row r="31" spans="2:5" ht="18" customHeight="1" x14ac:dyDescent="0.25">
      <c r="B31" s="28" t="s">
        <v>6164</v>
      </c>
      <c r="C31" s="33" t="s">
        <v>6165</v>
      </c>
      <c r="D31" s="31" t="s">
        <v>6166</v>
      </c>
      <c r="E31" s="34" t="s">
        <v>6167</v>
      </c>
    </row>
    <row r="32" spans="2:5" ht="18" customHeight="1" x14ac:dyDescent="0.25">
      <c r="B32" s="28" t="s">
        <v>6168</v>
      </c>
      <c r="C32" s="33" t="s">
        <v>6169</v>
      </c>
      <c r="D32" s="31" t="s">
        <v>6170</v>
      </c>
      <c r="E32" s="34" t="s">
        <v>6171</v>
      </c>
    </row>
    <row r="33" spans="2:5" ht="18" customHeight="1" thickBot="1" x14ac:dyDescent="0.3">
      <c r="B33" s="30" t="s">
        <v>6172</v>
      </c>
      <c r="C33" s="35" t="s">
        <v>6173</v>
      </c>
      <c r="D33" s="32" t="s">
        <v>6174</v>
      </c>
      <c r="E33" s="36" t="s">
        <v>6175</v>
      </c>
    </row>
  </sheetData>
  <pageMargins left="0.11811023622047245" right="0" top="0.78740157480314965" bottom="0" header="0" footer="0"/>
  <pageSetup paperSize="9" scale="11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zoomScale="85" zoomScaleNormal="85" workbookViewId="0">
      <pane ySplit="1" topLeftCell="A2" activePane="bottomLeft" state="frozen"/>
      <selection activeCell="B1" sqref="B1"/>
      <selection pane="bottomLeft" activeCell="L124" sqref="L124"/>
    </sheetView>
  </sheetViews>
  <sheetFormatPr defaultRowHeight="15" x14ac:dyDescent="0.25"/>
  <cols>
    <col min="1" max="1" width="12.28515625" customWidth="1"/>
    <col min="2" max="8" width="35.7109375" customWidth="1"/>
  </cols>
  <sheetData>
    <row r="1" spans="1:8" s="50" customFormat="1" ht="30" customHeight="1" x14ac:dyDescent="0.25">
      <c r="A1" s="50" t="s">
        <v>15</v>
      </c>
      <c r="B1" s="50" t="s">
        <v>16</v>
      </c>
      <c r="C1" s="50" t="s">
        <v>17</v>
      </c>
      <c r="D1" s="50" t="s">
        <v>18</v>
      </c>
      <c r="E1" s="50" t="s">
        <v>19</v>
      </c>
      <c r="F1" s="50" t="s">
        <v>20</v>
      </c>
      <c r="G1" s="50" t="s">
        <v>21</v>
      </c>
      <c r="H1" s="50" t="s">
        <v>22</v>
      </c>
    </row>
    <row r="2" spans="1:8" ht="20.100000000000001" customHeight="1" thickBot="1" x14ac:dyDescent="0.3">
      <c r="A2" s="91" t="str">
        <f>B2</f>
        <v>3.1 Loadable families (inclusief profiles)</v>
      </c>
      <c r="B2" s="48" t="s">
        <v>23</v>
      </c>
      <c r="C2" s="48"/>
      <c r="D2" s="48"/>
      <c r="E2" s="48"/>
      <c r="F2" s="48"/>
      <c r="G2" s="48"/>
      <c r="H2" s="48"/>
    </row>
    <row r="3" spans="1:8" s="18" customFormat="1" x14ac:dyDescent="0.25">
      <c r="A3" s="91" t="str">
        <f>B2</f>
        <v>3.1 Loadable families (inclusief profiles)</v>
      </c>
      <c r="B3" s="19" t="s">
        <v>24</v>
      </c>
      <c r="C3" s="20" t="s">
        <v>25</v>
      </c>
      <c r="D3" s="20" t="s">
        <v>26</v>
      </c>
      <c r="E3" s="20" t="s">
        <v>27</v>
      </c>
      <c r="F3" s="20" t="s">
        <v>28</v>
      </c>
      <c r="G3" s="20" t="s">
        <v>29</v>
      </c>
      <c r="H3" s="21" t="s">
        <v>30</v>
      </c>
    </row>
    <row r="4" spans="1:8" s="18" customFormat="1" x14ac:dyDescent="0.25">
      <c r="A4" s="91" t="str">
        <f>B2</f>
        <v>3.1 Loadable families (inclusief profiles)</v>
      </c>
      <c r="B4" s="12" t="s">
        <v>31</v>
      </c>
      <c r="C4" s="13" t="s">
        <v>32</v>
      </c>
      <c r="D4" s="13" t="s">
        <v>33</v>
      </c>
      <c r="E4" s="13" t="s">
        <v>34</v>
      </c>
      <c r="F4" s="13" t="s">
        <v>35</v>
      </c>
      <c r="G4" s="13" t="s">
        <v>36</v>
      </c>
      <c r="H4" s="14" t="s">
        <v>37</v>
      </c>
    </row>
    <row r="5" spans="1:8" s="18" customFormat="1" ht="15.75" thickBot="1" x14ac:dyDescent="0.3">
      <c r="A5" s="91" t="str">
        <f>B2</f>
        <v>3.1 Loadable families (inclusief profiles)</v>
      </c>
      <c r="B5" s="108" t="s">
        <v>38</v>
      </c>
      <c r="C5" s="109" t="s">
        <v>39</v>
      </c>
      <c r="D5" s="109" t="s">
        <v>40</v>
      </c>
      <c r="E5" s="109" t="s">
        <v>41</v>
      </c>
      <c r="F5" s="16" t="s">
        <v>42</v>
      </c>
      <c r="G5" s="109" t="s">
        <v>43</v>
      </c>
      <c r="H5" s="111" t="s">
        <v>44</v>
      </c>
    </row>
    <row r="6" spans="1:8" s="18" customFormat="1" ht="15.75" x14ac:dyDescent="0.25">
      <c r="A6" s="91" t="str">
        <f>B2</f>
        <v>3.1 Loadable families (inclusief profiles)</v>
      </c>
      <c r="B6" s="48" t="s">
        <v>45</v>
      </c>
      <c r="C6" s="95" t="str">
        <f>CONCATENATE(B5,"_",VLOOKUP(C5,'&lt;pos2&gt;'!B6:C67,2,FALSE),"_",VLOOKUP(D5,Table143[[Naam Category ]:[(positie 3) ]],2,FALSE),"_",VLOOKUP(E5,Tabel15[],2,FALSE),"_",F5,"_",VLOOKUP(G5,Tabel10[],4,FALSE),"_",VLOOKUP(H5,Tabel11[],4,FALSE))</f>
        <v>NLRS_28_SF_LIB_stalen ligger HEA_gen_rsf</v>
      </c>
    </row>
    <row r="7" spans="1:8" s="18" customFormat="1" x14ac:dyDescent="0.25">
      <c r="A7" s="91" t="str">
        <f>B2</f>
        <v>3.1 Loadable families (inclusief profiles)</v>
      </c>
    </row>
    <row r="8" spans="1:8" ht="20.100000000000001" customHeight="1" thickBot="1" x14ac:dyDescent="0.3">
      <c r="A8" s="91" t="str">
        <f>B8</f>
        <v>3.1 System Families (positie 4 vervalt)</v>
      </c>
      <c r="B8" s="48" t="s">
        <v>46</v>
      </c>
      <c r="C8" s="48"/>
      <c r="D8" s="48"/>
      <c r="F8" s="48"/>
      <c r="G8" s="48"/>
      <c r="H8" s="48"/>
    </row>
    <row r="9" spans="1:8" s="18" customFormat="1" x14ac:dyDescent="0.25">
      <c r="A9" s="91" t="str">
        <f>B8</f>
        <v>3.1 System Families (positie 4 vervalt)</v>
      </c>
      <c r="B9" s="19" t="s">
        <v>24</v>
      </c>
      <c r="C9" s="22" t="s">
        <v>25</v>
      </c>
      <c r="D9" s="21" t="s">
        <v>26</v>
      </c>
      <c r="F9" s="19" t="s">
        <v>28</v>
      </c>
      <c r="G9" s="20" t="s">
        <v>29</v>
      </c>
      <c r="H9" s="21" t="s">
        <v>30</v>
      </c>
    </row>
    <row r="10" spans="1:8" s="18" customFormat="1" x14ac:dyDescent="0.25">
      <c r="A10" s="91" t="str">
        <f>B8</f>
        <v>3.1 System Families (positie 4 vervalt)</v>
      </c>
      <c r="B10" s="12" t="s">
        <v>31</v>
      </c>
      <c r="C10" s="13" t="s">
        <v>32</v>
      </c>
      <c r="D10" s="14" t="s">
        <v>33</v>
      </c>
      <c r="E10" s="77" t="s">
        <v>47</v>
      </c>
      <c r="F10" s="12" t="s">
        <v>48</v>
      </c>
      <c r="G10" s="13" t="s">
        <v>36</v>
      </c>
      <c r="H10" s="14" t="s">
        <v>37</v>
      </c>
    </row>
    <row r="11" spans="1:8" s="18" customFormat="1" ht="15.75" thickBot="1" x14ac:dyDescent="0.3">
      <c r="A11" s="91" t="str">
        <f>B8</f>
        <v>3.1 System Families (positie 4 vervalt)</v>
      </c>
      <c r="B11" s="108" t="s">
        <v>38</v>
      </c>
      <c r="C11" s="112" t="s">
        <v>49</v>
      </c>
      <c r="D11" s="109" t="s">
        <v>50</v>
      </c>
      <c r="F11" s="15" t="s">
        <v>51</v>
      </c>
      <c r="G11" s="109" t="s">
        <v>43</v>
      </c>
      <c r="H11" s="111" t="s">
        <v>44</v>
      </c>
    </row>
    <row r="12" spans="1:8" s="18" customFormat="1" ht="15.75" x14ac:dyDescent="0.25">
      <c r="A12" s="91" t="str">
        <f>B8</f>
        <v>3.1 System Families (positie 4 vervalt)</v>
      </c>
      <c r="B12" s="48" t="s">
        <v>45</v>
      </c>
      <c r="C12" s="95" t="str">
        <f>CONCATENATE(B11,"_",VLOOKUP(C11,'&lt;pos2&gt;'!B6:C67,2,FALSE),"_",VLOOKUP(D11,Table143[[Naam Category ]:[(positie 3) ]],2,FALSE),"_",F11,"_",VLOOKUP(G11,Tabel10[],4,FALSE),"_",VLOOKUP(H11,Tabel11[],4,FALSE))</f>
        <v>NLRS_11_AIR_metselwerk 100mm_gen_rsf</v>
      </c>
    </row>
    <row r="13" spans="1:8" s="18" customFormat="1" x14ac:dyDescent="0.25">
      <c r="A13" s="91" t="str">
        <f>B8</f>
        <v>3.1 System Families (positie 4 vervalt)</v>
      </c>
    </row>
    <row r="14" spans="1:8" ht="20.100000000000001" customHeight="1" thickBot="1" x14ac:dyDescent="0.3">
      <c r="A14" s="91" t="str">
        <f>B14</f>
        <v>3.2.1 Types binnen loadable families</v>
      </c>
      <c r="B14" s="48" t="s">
        <v>52</v>
      </c>
      <c r="C14" s="48"/>
      <c r="D14" s="48"/>
      <c r="E14" s="48"/>
      <c r="F14" s="48"/>
    </row>
    <row r="15" spans="1:8" s="18" customFormat="1" x14ac:dyDescent="0.25">
      <c r="A15" s="91" t="str">
        <f>B14</f>
        <v>3.2.1 Types binnen loadable families</v>
      </c>
      <c r="B15" s="19" t="s">
        <v>53</v>
      </c>
      <c r="C15" s="20" t="s">
        <v>54</v>
      </c>
      <c r="D15" s="20" t="s">
        <v>55</v>
      </c>
      <c r="E15" s="20" t="s">
        <v>56</v>
      </c>
      <c r="F15" s="21" t="s">
        <v>57</v>
      </c>
    </row>
    <row r="16" spans="1:8" s="18" customFormat="1" x14ac:dyDescent="0.25">
      <c r="A16" s="91" t="str">
        <f>B14</f>
        <v>3.2.1 Types binnen loadable families</v>
      </c>
      <c r="B16" s="12" t="s">
        <v>48</v>
      </c>
      <c r="C16" s="13" t="s">
        <v>36</v>
      </c>
      <c r="D16" s="72"/>
      <c r="E16" s="72" t="s">
        <v>58</v>
      </c>
      <c r="F16" s="73" t="s">
        <v>48</v>
      </c>
    </row>
    <row r="17" spans="1:8" s="18" customFormat="1" ht="15.75" thickBot="1" x14ac:dyDescent="0.3">
      <c r="A17" s="91" t="str">
        <f>B14</f>
        <v>3.2.1 Types binnen loadable families</v>
      </c>
      <c r="B17" s="15" t="s">
        <v>59</v>
      </c>
      <c r="C17" s="109" t="s">
        <v>43</v>
      </c>
      <c r="D17" s="16" t="s">
        <v>60</v>
      </c>
      <c r="E17" s="16" t="s">
        <v>61</v>
      </c>
      <c r="F17" s="17" t="s">
        <v>62</v>
      </c>
    </row>
    <row r="18" spans="1:8" s="18" customFormat="1" ht="15.75" x14ac:dyDescent="0.25">
      <c r="A18" s="91" t="str">
        <f>B14</f>
        <v>3.2.1 Types binnen loadable families</v>
      </c>
      <c r="B18" s="48" t="s">
        <v>45</v>
      </c>
      <c r="C18" s="95" t="str">
        <f>CONCATENATE(B17,"_",VLOOKUP(C17,Tabel10[],4,FALSE),"_",D17,"_",E17,"_",F17)</f>
        <v>Binnendeur_gen_rechtsdraaiend_bxh 1034x2300_zelfsluitend</v>
      </c>
    </row>
    <row r="19" spans="1:8" s="18" customFormat="1" x14ac:dyDescent="0.25">
      <c r="A19" s="91" t="str">
        <f>B14</f>
        <v>3.2.1 Types binnen loadable families</v>
      </c>
    </row>
    <row r="20" spans="1:8" ht="20.100000000000001" customHeight="1" thickBot="1" x14ac:dyDescent="0.3">
      <c r="A20" s="91" t="str">
        <f>B20</f>
        <v>3.2.2 Profile families</v>
      </c>
      <c r="B20" s="48" t="s">
        <v>63</v>
      </c>
      <c r="C20" s="48"/>
      <c r="D20" s="48"/>
      <c r="E20" s="48"/>
      <c r="F20" s="48"/>
      <c r="G20" s="48"/>
      <c r="H20" s="48"/>
    </row>
    <row r="21" spans="1:8" s="18" customFormat="1" x14ac:dyDescent="0.25">
      <c r="A21" s="91" t="str">
        <f>B20</f>
        <v>3.2.2 Profile families</v>
      </c>
      <c r="B21" s="19" t="s">
        <v>24</v>
      </c>
      <c r="C21" s="20" t="s">
        <v>25</v>
      </c>
      <c r="D21" s="20" t="s">
        <v>26</v>
      </c>
      <c r="E21" s="20" t="s">
        <v>27</v>
      </c>
      <c r="F21" s="20" t="s">
        <v>28</v>
      </c>
      <c r="G21" s="20" t="s">
        <v>29</v>
      </c>
      <c r="H21" s="21" t="s">
        <v>30</v>
      </c>
    </row>
    <row r="22" spans="1:8" s="18" customFormat="1" x14ac:dyDescent="0.25">
      <c r="A22" s="91" t="str">
        <f>B20</f>
        <v>3.2.2 Profile families</v>
      </c>
      <c r="B22" s="12" t="s">
        <v>31</v>
      </c>
      <c r="C22" s="13" t="s">
        <v>32</v>
      </c>
      <c r="D22" s="13" t="s">
        <v>33</v>
      </c>
      <c r="E22" s="13" t="s">
        <v>34</v>
      </c>
      <c r="F22" s="13" t="s">
        <v>48</v>
      </c>
      <c r="G22" s="13" t="s">
        <v>36</v>
      </c>
      <c r="H22" s="14" t="s">
        <v>37</v>
      </c>
    </row>
    <row r="23" spans="1:8" s="18" customFormat="1" ht="15.75" thickBot="1" x14ac:dyDescent="0.3">
      <c r="A23" s="91" t="str">
        <f>B20</f>
        <v>3.2.2 Profile families</v>
      </c>
      <c r="B23" s="108" t="s">
        <v>38</v>
      </c>
      <c r="C23" s="109" t="s">
        <v>64</v>
      </c>
      <c r="D23" s="109" t="s">
        <v>65</v>
      </c>
      <c r="E23" s="109" t="s">
        <v>66</v>
      </c>
      <c r="F23" s="16" t="s">
        <v>67</v>
      </c>
      <c r="G23" s="109" t="s">
        <v>43</v>
      </c>
      <c r="H23" s="111" t="s">
        <v>44</v>
      </c>
    </row>
    <row r="24" spans="1:8" s="18" customFormat="1" ht="15.75" x14ac:dyDescent="0.25">
      <c r="A24" s="91" t="str">
        <f>B20</f>
        <v>3.2.2 Profile families</v>
      </c>
      <c r="B24" s="48" t="s">
        <v>45</v>
      </c>
      <c r="C24" s="95" t="str">
        <f>CONCATENATE(B23,"_",VLOOKUP(C23,'&lt;pos2&gt;'!B6:C67,2,FALSE),"_",VLOOKUP(D23,Table143[[Naam Category ]:[(positie 3) ]],2,FALSE),"_",VLOOKUP(E23,Tabel15[],2,FALSE),"_",F23,"_",VLOOKUP(G23,Tabel10[],4,FALSE),"_",VLOOKUP(H23,Tabel11[],4,FALSE))</f>
        <v>NLRS_31_DO_WB_enkele deur_gen_rsf</v>
      </c>
    </row>
    <row r="25" spans="1:8" s="18" customFormat="1" x14ac:dyDescent="0.25">
      <c r="A25" s="91" t="str">
        <f>B20</f>
        <v>3.2.2 Profile families</v>
      </c>
    </row>
    <row r="26" spans="1:8" ht="20.100000000000001" customHeight="1" thickBot="1" x14ac:dyDescent="0.3">
      <c r="A26" s="91" t="str">
        <f>B38</f>
        <v>3.2.3 Labels (zelfde als 3.1 loadable families, positie 3 is altijd SYM of LAB, positie 4 is afhankelijk van deze keuze)</v>
      </c>
      <c r="B26" s="48" t="s">
        <v>68</v>
      </c>
      <c r="C26" s="48"/>
      <c r="D26" s="48"/>
      <c r="E26" s="48"/>
      <c r="F26" s="48"/>
      <c r="G26" s="48"/>
      <c r="H26" s="48"/>
    </row>
    <row r="27" spans="1:8" s="18" customFormat="1" x14ac:dyDescent="0.25">
      <c r="A27" s="91" t="str">
        <f>B38</f>
        <v>3.2.3 Labels (zelfde als 3.1 loadable families, positie 3 is altijd SYM of LAB, positie 4 is afhankelijk van deze keuze)</v>
      </c>
      <c r="B27" s="19" t="s">
        <v>24</v>
      </c>
      <c r="C27" s="20" t="s">
        <v>25</v>
      </c>
      <c r="D27" s="20" t="s">
        <v>26</v>
      </c>
      <c r="E27" s="20" t="s">
        <v>69</v>
      </c>
      <c r="F27" s="20" t="s">
        <v>28</v>
      </c>
      <c r="G27" s="20" t="s">
        <v>29</v>
      </c>
      <c r="H27" s="21" t="s">
        <v>30</v>
      </c>
    </row>
    <row r="28" spans="1:8" s="18" customFormat="1" x14ac:dyDescent="0.25">
      <c r="A28" s="91" t="str">
        <f>B38</f>
        <v>3.2.3 Labels (zelfde als 3.1 loadable families, positie 3 is altijd SYM of LAB, positie 4 is afhankelijk van deze keuze)</v>
      </c>
      <c r="B28" s="12" t="s">
        <v>31</v>
      </c>
      <c r="C28" s="13" t="s">
        <v>32</v>
      </c>
      <c r="D28" s="13" t="s">
        <v>33</v>
      </c>
      <c r="E28" s="13" t="s">
        <v>34</v>
      </c>
      <c r="F28" s="13" t="s">
        <v>48</v>
      </c>
      <c r="G28" s="13" t="s">
        <v>36</v>
      </c>
      <c r="H28" s="14" t="s">
        <v>37</v>
      </c>
    </row>
    <row r="29" spans="1:8" s="18" customFormat="1" ht="15.75" thickBot="1" x14ac:dyDescent="0.3">
      <c r="A29" s="91" t="str">
        <f>B38</f>
        <v>3.2.3 Labels (zelfde als 3.1 loadable families, positie 3 is altijd SYM of LAB, positie 4 is afhankelijk van deze keuze)</v>
      </c>
      <c r="B29" s="108" t="s">
        <v>38</v>
      </c>
      <c r="C29" s="109" t="s">
        <v>64</v>
      </c>
      <c r="D29" s="114" t="s">
        <v>70</v>
      </c>
      <c r="E29" s="114" t="s">
        <v>71</v>
      </c>
      <c r="F29" s="16" t="s">
        <v>72</v>
      </c>
      <c r="G29" s="109" t="s">
        <v>43</v>
      </c>
      <c r="H29" s="111" t="s">
        <v>44</v>
      </c>
    </row>
    <row r="30" spans="1:8" s="18" customFormat="1" ht="15.75" x14ac:dyDescent="0.25">
      <c r="A30" s="91" t="str">
        <f>B38</f>
        <v>3.2.3 Labels (zelfde als 3.1 loadable families, positie 3 is altijd SYM of LAB, positie 4 is afhankelijk van deze keuze)</v>
      </c>
      <c r="B30" s="48" t="s">
        <v>45</v>
      </c>
      <c r="C30" s="95" t="str">
        <f>CONCATENATE(B29,"_",VLOOKUP(C29,'&lt;pos2&gt;'!B6:C67,2,FALSE),"_",D29,"_",E29,"_",F29,"_",VLOOKUP(G29,Tabel10[],4,FALSE),"_",VLOOKUP(H29,Tabel11[],4,FALSE))</f>
        <v>NLRS_31_GA_UN_KOMO keur Omschrijving_gen_rsf</v>
      </c>
    </row>
    <row r="31" spans="1:8" s="18" customFormat="1" x14ac:dyDescent="0.25">
      <c r="A31" s="91" t="str">
        <f>B38</f>
        <v>3.2.3 Labels (zelfde als 3.1 loadable families, positie 3 is altijd SYM of LAB, positie 4 is afhankelijk van deze keuze)</v>
      </c>
    </row>
    <row r="32" spans="1:8" ht="20.100000000000001" customHeight="1" thickBot="1" x14ac:dyDescent="0.3">
      <c r="A32" s="91" t="str">
        <f>B38</f>
        <v>3.2.3 Labels (zelfde als 3.1 loadable families, positie 3 is altijd SYM of LAB, positie 4 is afhankelijk van deze keuze)</v>
      </c>
      <c r="B32" s="48" t="s">
        <v>73</v>
      </c>
      <c r="C32" s="48"/>
      <c r="D32" s="48"/>
      <c r="E32" s="48"/>
      <c r="F32" s="48"/>
      <c r="G32" s="48"/>
      <c r="H32" s="48"/>
    </row>
    <row r="33" spans="1:8" s="18" customFormat="1" x14ac:dyDescent="0.25">
      <c r="A33" s="91" t="str">
        <f>B38</f>
        <v>3.2.3 Labels (zelfde als 3.1 loadable families, positie 3 is altijd SYM of LAB, positie 4 is afhankelijk van deze keuze)</v>
      </c>
      <c r="B33" s="19" t="s">
        <v>24</v>
      </c>
      <c r="C33" s="20" t="s">
        <v>25</v>
      </c>
      <c r="D33" s="20" t="s">
        <v>26</v>
      </c>
      <c r="E33" s="20" t="s">
        <v>69</v>
      </c>
      <c r="F33" s="20" t="s">
        <v>28</v>
      </c>
      <c r="G33" s="20" t="s">
        <v>29</v>
      </c>
      <c r="H33" s="21" t="s">
        <v>30</v>
      </c>
    </row>
    <row r="34" spans="1:8" s="18" customFormat="1" x14ac:dyDescent="0.25">
      <c r="A34" s="91" t="s">
        <v>74</v>
      </c>
      <c r="B34" s="12" t="s">
        <v>31</v>
      </c>
      <c r="C34" s="13" t="s">
        <v>32</v>
      </c>
      <c r="D34" s="13" t="s">
        <v>33</v>
      </c>
      <c r="E34" s="13" t="s">
        <v>34</v>
      </c>
      <c r="F34" s="13" t="s">
        <v>48</v>
      </c>
      <c r="G34" s="13" t="s">
        <v>36</v>
      </c>
      <c r="H34" s="14" t="s">
        <v>37</v>
      </c>
    </row>
    <row r="35" spans="1:8" s="18" customFormat="1" ht="15.75" thickBot="1" x14ac:dyDescent="0.3">
      <c r="A35" s="91" t="str">
        <f>B38</f>
        <v>3.2.3 Labels (zelfde als 3.1 loadable families, positie 3 is altijd SYM of LAB, positie 4 is afhankelijk van deze keuze)</v>
      </c>
      <c r="B35" s="108" t="s">
        <v>38</v>
      </c>
      <c r="C35" s="109" t="s">
        <v>64</v>
      </c>
      <c r="D35" s="114" t="s">
        <v>75</v>
      </c>
      <c r="E35" s="109" t="s">
        <v>76</v>
      </c>
      <c r="F35" s="16" t="s">
        <v>72</v>
      </c>
      <c r="G35" s="109" t="s">
        <v>43</v>
      </c>
      <c r="H35" s="111" t="s">
        <v>44</v>
      </c>
    </row>
    <row r="36" spans="1:8" s="18" customFormat="1" ht="15.75" x14ac:dyDescent="0.25">
      <c r="A36" s="91" t="str">
        <f>B38</f>
        <v>3.2.3 Labels (zelfde als 3.1 loadable families, positie 3 is altijd SYM of LAB, positie 4 is afhankelijk van deze keuze)</v>
      </c>
      <c r="B36" s="48" t="s">
        <v>45</v>
      </c>
      <c r="C36" s="95" t="str">
        <f>CONCATENATE(B35,"_",VLOOKUP(C35,'&lt;pos2&gt;'!B6:C67,2,FALSE),"_",D35,"_",VLOOKUP(E35,Table14389[[Naam Category  bij SYMBOL]:[Pos &lt;4&gt;]],2,FALSE),"_",F35,"_",VLOOKUP(G35,Tabel10[],4,FALSE),"_",VLOOKUP(H35,Tabel11[],4,FALSE))</f>
        <v>NLRS_31_SYM_COOR_KOMO keur Omschrijving_gen_rsf</v>
      </c>
    </row>
    <row r="37" spans="1:8" s="18" customFormat="1" x14ac:dyDescent="0.25">
      <c r="A37" s="91" t="str">
        <f>B38</f>
        <v>3.2.3 Labels (zelfde als 3.1 loadable families, positie 3 is altijd SYM of LAB, positie 4 is afhankelijk van deze keuze)</v>
      </c>
    </row>
    <row r="38" spans="1:8" ht="20.100000000000001" customHeight="1" thickBot="1" x14ac:dyDescent="0.3">
      <c r="A38" s="91" t="str">
        <f>B38</f>
        <v>3.2.3 Labels (zelfde als 3.1 loadable families, positie 3 is altijd SYM of LAB, positie 4 is afhankelijk van deze keuze)</v>
      </c>
      <c r="B38" s="48" t="s">
        <v>77</v>
      </c>
      <c r="C38" s="48"/>
      <c r="D38" s="48"/>
      <c r="E38" s="48"/>
      <c r="F38" s="48"/>
      <c r="G38" s="48"/>
      <c r="H38" s="48"/>
    </row>
    <row r="39" spans="1:8" s="18" customFormat="1" x14ac:dyDescent="0.25">
      <c r="A39" s="91" t="str">
        <f>B38</f>
        <v>3.2.3 Labels (zelfde als 3.1 loadable families, positie 3 is altijd SYM of LAB, positie 4 is afhankelijk van deze keuze)</v>
      </c>
      <c r="B39" s="19" t="s">
        <v>24</v>
      </c>
      <c r="C39" s="20" t="s">
        <v>25</v>
      </c>
      <c r="D39" s="20" t="s">
        <v>26</v>
      </c>
      <c r="E39" s="20" t="s">
        <v>69</v>
      </c>
      <c r="F39" s="20" t="s">
        <v>28</v>
      </c>
      <c r="G39" s="20" t="s">
        <v>29</v>
      </c>
      <c r="H39" s="21" t="s">
        <v>30</v>
      </c>
    </row>
    <row r="40" spans="1:8" s="18" customFormat="1" x14ac:dyDescent="0.25">
      <c r="A40" s="91" t="s">
        <v>74</v>
      </c>
      <c r="B40" s="12" t="s">
        <v>31</v>
      </c>
      <c r="C40" s="13" t="s">
        <v>32</v>
      </c>
      <c r="D40" s="13" t="s">
        <v>33</v>
      </c>
      <c r="E40" s="13" t="s">
        <v>34</v>
      </c>
      <c r="F40" s="13" t="s">
        <v>48</v>
      </c>
      <c r="G40" s="13" t="s">
        <v>36</v>
      </c>
      <c r="H40" s="14" t="s">
        <v>37</v>
      </c>
    </row>
    <row r="41" spans="1:8" s="18" customFormat="1" ht="15.75" thickBot="1" x14ac:dyDescent="0.3">
      <c r="A41" s="91" t="str">
        <f>B38</f>
        <v>3.2.3 Labels (zelfde als 3.1 loadable families, positie 3 is altijd SYM of LAB, positie 4 is afhankelijk van deze keuze)</v>
      </c>
      <c r="B41" s="108" t="s">
        <v>38</v>
      </c>
      <c r="C41" s="109" t="s">
        <v>64</v>
      </c>
      <c r="D41" s="114" t="s">
        <v>78</v>
      </c>
      <c r="E41" s="109" t="s">
        <v>79</v>
      </c>
      <c r="F41" s="16" t="s">
        <v>80</v>
      </c>
      <c r="G41" s="109" t="s">
        <v>43</v>
      </c>
      <c r="H41" s="111" t="s">
        <v>44</v>
      </c>
    </row>
    <row r="42" spans="1:8" s="18" customFormat="1" ht="15.75" x14ac:dyDescent="0.25">
      <c r="A42" s="91" t="str">
        <f>B38</f>
        <v>3.2.3 Labels (zelfde als 3.1 loadable families, positie 3 is altijd SYM of LAB, positie 4 is afhankelijk van deze keuze)</v>
      </c>
      <c r="B42" s="48" t="s">
        <v>45</v>
      </c>
      <c r="C42" s="95" t="str">
        <f>CONCATENATE(B41,"_",VLOOKUP(C41,'&lt;pos2&gt;'!B6:C67,2,FALSE),"_",D41,"_",VLOOKUP(E41,Table1438922[[Naam Category  bij LABEL]:[Pos &lt;4&gt;]],2,FALSE),"_",F41,"_",VLOOKUP(G41,Tabel10[],4,FALSE),"_",VLOOKUP(H41,Tabel11[],4,FALSE))</f>
        <v>NLRS_31_LAB_GH_bol stramienlijn_gen_rsf</v>
      </c>
    </row>
    <row r="43" spans="1:8" s="18" customFormat="1" x14ac:dyDescent="0.25">
      <c r="A43" s="91" t="str">
        <f>B38</f>
        <v>3.2.3 Labels (zelfde als 3.1 loadable families, positie 3 is altijd SYM of LAB, positie 4 is afhankelijk van deze keuze)</v>
      </c>
    </row>
    <row r="44" spans="1:8" ht="20.100000000000001" customHeight="1" thickBot="1" x14ac:dyDescent="0.3">
      <c r="A44" s="91" t="str">
        <f>B44</f>
        <v>3.2.4 Tags (zelfde als 3.1 loadable families, positie 3 is altijd TAG)</v>
      </c>
      <c r="B44" s="48" t="s">
        <v>81</v>
      </c>
      <c r="C44" s="48"/>
      <c r="D44" s="48"/>
      <c r="E44" s="48"/>
      <c r="F44" s="48"/>
      <c r="G44" s="48"/>
      <c r="H44" s="48"/>
    </row>
    <row r="45" spans="1:8" s="18" customFormat="1" x14ac:dyDescent="0.25">
      <c r="A45" s="91" t="str">
        <f>B44</f>
        <v>3.2.4 Tags (zelfde als 3.1 loadable families, positie 3 is altijd TAG)</v>
      </c>
      <c r="B45" s="19" t="s">
        <v>24</v>
      </c>
      <c r="C45" s="20" t="s">
        <v>25</v>
      </c>
      <c r="D45" s="20" t="s">
        <v>82</v>
      </c>
      <c r="E45" s="20" t="s">
        <v>83</v>
      </c>
      <c r="F45" s="20" t="s">
        <v>84</v>
      </c>
      <c r="G45" s="20" t="s">
        <v>29</v>
      </c>
      <c r="H45" s="21" t="s">
        <v>30</v>
      </c>
    </row>
    <row r="46" spans="1:8" s="18" customFormat="1" x14ac:dyDescent="0.25">
      <c r="A46" s="91" t="str">
        <f>B44</f>
        <v>3.2.4 Tags (zelfde als 3.1 loadable families, positie 3 is altijd TAG)</v>
      </c>
      <c r="B46" s="12" t="s">
        <v>31</v>
      </c>
      <c r="C46" s="13" t="s">
        <v>32</v>
      </c>
      <c r="D46" s="13" t="s">
        <v>85</v>
      </c>
      <c r="E46" s="13" t="s">
        <v>86</v>
      </c>
      <c r="F46" s="13" t="s">
        <v>87</v>
      </c>
      <c r="G46" s="13" t="s">
        <v>36</v>
      </c>
      <c r="H46" s="14" t="s">
        <v>37</v>
      </c>
    </row>
    <row r="47" spans="1:8" s="18" customFormat="1" ht="15.75" thickBot="1" x14ac:dyDescent="0.3">
      <c r="A47" s="91" t="str">
        <f>B44</f>
        <v>3.2.4 Tags (zelfde als 3.1 loadable families, positie 3 is altijd TAG)</v>
      </c>
      <c r="B47" s="108" t="s">
        <v>38</v>
      </c>
      <c r="C47" s="109" t="s">
        <v>88</v>
      </c>
      <c r="D47" s="114" t="s">
        <v>89</v>
      </c>
      <c r="E47" s="109" t="s">
        <v>90</v>
      </c>
      <c r="F47" s="16" t="s">
        <v>91</v>
      </c>
      <c r="G47" s="109" t="s">
        <v>43</v>
      </c>
      <c r="H47" s="111" t="s">
        <v>44</v>
      </c>
    </row>
    <row r="48" spans="1:8" s="18" customFormat="1" ht="15.75" x14ac:dyDescent="0.25">
      <c r="A48" s="91" t="str">
        <f>B44</f>
        <v>3.2.4 Tags (zelfde als 3.1 loadable families, positie 3 is altijd TAG)</v>
      </c>
      <c r="B48" s="48" t="s">
        <v>45</v>
      </c>
      <c r="C48" s="95" t="str">
        <f>CONCATENATE(B47,"_",VLOOKUP(C47,'&lt;pos2&gt;'!B6:C67,2,FALSE),"_",D47,"_",VLOOKUP(E47,'&lt;pos3&gt;'!B11:C278,2,FALSE),"_",F47,"_",VLOOKUP(G47,Tabel10[],4,FALSE),"_",VLOOKUP(H47,Tabel11[],4,FALSE))</f>
        <v>NLRS_1-_TAG_MC_Description-Model_gen_rsf</v>
      </c>
    </row>
    <row r="49" spans="1:8" s="18" customFormat="1" x14ac:dyDescent="0.25">
      <c r="A49" s="91" t="str">
        <f>B44</f>
        <v>3.2.4 Tags (zelfde als 3.1 loadable families, positie 3 is altijd TAG)</v>
      </c>
    </row>
    <row r="50" spans="1:8" ht="20.100000000000001" customHeight="1" thickBot="1" x14ac:dyDescent="0.3">
      <c r="A50" s="91" t="str">
        <f>B50</f>
        <v xml:space="preserve"> 3.2.5 Sketch Line (omtrek Filled Regions)</v>
      </c>
      <c r="B50" s="48" t="s">
        <v>92</v>
      </c>
      <c r="C50" s="48"/>
      <c r="D50" s="48"/>
    </row>
    <row r="51" spans="1:8" s="18" customFormat="1" x14ac:dyDescent="0.25">
      <c r="A51" s="91" t="str">
        <f>B50</f>
        <v xml:space="preserve"> 3.2.5 Sketch Line (omtrek Filled Regions)</v>
      </c>
      <c r="B51" s="19" t="s">
        <v>24</v>
      </c>
      <c r="C51" s="20" t="s">
        <v>93</v>
      </c>
      <c r="D51" s="21" t="s">
        <v>30</v>
      </c>
    </row>
    <row r="52" spans="1:8" s="18" customFormat="1" x14ac:dyDescent="0.25">
      <c r="A52" s="91" t="str">
        <f>B50</f>
        <v xml:space="preserve"> 3.2.5 Sketch Line (omtrek Filled Regions)</v>
      </c>
      <c r="B52" s="12" t="s">
        <v>31</v>
      </c>
      <c r="C52" s="13" t="s">
        <v>94</v>
      </c>
      <c r="D52" s="14" t="s">
        <v>37</v>
      </c>
    </row>
    <row r="53" spans="1:8" s="18" customFormat="1" ht="15.75" thickBot="1" x14ac:dyDescent="0.3">
      <c r="A53" s="91" t="str">
        <f>B50</f>
        <v xml:space="preserve"> 3.2.5 Sketch Line (omtrek Filled Regions)</v>
      </c>
      <c r="B53" s="108" t="s">
        <v>38</v>
      </c>
      <c r="C53" s="16" t="s">
        <v>95</v>
      </c>
      <c r="D53" s="111" t="s">
        <v>44</v>
      </c>
    </row>
    <row r="54" spans="1:8" s="18" customFormat="1" ht="15.75" x14ac:dyDescent="0.25">
      <c r="A54" s="91" t="str">
        <f>B50</f>
        <v xml:space="preserve"> 3.2.5 Sketch Line (omtrek Filled Regions)</v>
      </c>
      <c r="B54" s="48" t="s">
        <v>45</v>
      </c>
      <c r="C54" s="95" t="str">
        <f>CONCATENATE(B53,"_",C53,"_",VLOOKUP(D53,Tabel11[],4,FALSE))</f>
        <v>NLRS_hidden 1-50_rsf</v>
      </c>
    </row>
    <row r="55" spans="1:8" s="18" customFormat="1" x14ac:dyDescent="0.25">
      <c r="A55" s="91" t="str">
        <f>B50</f>
        <v xml:space="preserve"> 3.2.5 Sketch Line (omtrek Filled Regions)</v>
      </c>
    </row>
    <row r="56" spans="1:8" ht="20.100000000000001" customHeight="1" thickBot="1" x14ac:dyDescent="0.3">
      <c r="A56" s="91" t="str">
        <f>B56</f>
        <v xml:space="preserve">3.2.5 Filled Patterns </v>
      </c>
      <c r="B56" s="48" t="s">
        <v>96</v>
      </c>
      <c r="C56" s="48"/>
      <c r="D56" s="48"/>
      <c r="E56" s="48"/>
      <c r="F56" s="48"/>
      <c r="G56" s="48"/>
    </row>
    <row r="57" spans="1:8" s="18" customFormat="1" x14ac:dyDescent="0.25">
      <c r="A57" s="91" t="str">
        <f>B56</f>
        <v xml:space="preserve">3.2.5 Filled Patterns </v>
      </c>
      <c r="B57" s="19" t="s">
        <v>24</v>
      </c>
      <c r="C57" s="20" t="s">
        <v>97</v>
      </c>
      <c r="D57" s="20" t="s">
        <v>98</v>
      </c>
      <c r="E57" s="22" t="s">
        <v>99</v>
      </c>
      <c r="F57" s="22" t="s">
        <v>100</v>
      </c>
      <c r="G57" s="21" t="s">
        <v>30</v>
      </c>
    </row>
    <row r="58" spans="1:8" s="18" customFormat="1" x14ac:dyDescent="0.25">
      <c r="A58" s="91" t="str">
        <f>B56</f>
        <v xml:space="preserve">3.2.5 Filled Patterns </v>
      </c>
      <c r="B58" s="12" t="s">
        <v>31</v>
      </c>
      <c r="C58" s="13" t="s">
        <v>101</v>
      </c>
      <c r="D58" s="13" t="s">
        <v>102</v>
      </c>
      <c r="E58" s="18" t="s">
        <v>103</v>
      </c>
      <c r="F58" s="23" t="s">
        <v>104</v>
      </c>
      <c r="G58" s="14" t="s">
        <v>37</v>
      </c>
    </row>
    <row r="59" spans="1:8" s="18" customFormat="1" ht="15.75" thickBot="1" x14ac:dyDescent="0.3">
      <c r="A59" s="91" t="str">
        <f>B56</f>
        <v xml:space="preserve">3.2.5 Filled Patterns </v>
      </c>
      <c r="B59" s="15" t="s">
        <v>38</v>
      </c>
      <c r="C59" s="109" t="s">
        <v>105</v>
      </c>
      <c r="D59" s="109" t="s">
        <v>106</v>
      </c>
      <c r="E59" s="24" t="s">
        <v>107</v>
      </c>
      <c r="F59" s="16"/>
      <c r="G59" s="111" t="s">
        <v>44</v>
      </c>
    </row>
    <row r="60" spans="1:8" s="18" customFormat="1" ht="15.75" x14ac:dyDescent="0.25">
      <c r="A60" s="91" t="str">
        <f>B56</f>
        <v xml:space="preserve">3.2.5 Filled Patterns </v>
      </c>
      <c r="B60" s="48" t="s">
        <v>45</v>
      </c>
      <c r="C60" s="95" t="str">
        <f>CONCATENATE(B59,"_",VLOOKUP(C59,Tabel623[],2,FALSE),"_",IF(D59="Drafting Pattern", "DP", "MP"),"_",E59,"_",F59,"_",VLOOKUP(G59,Tabel11[],4,FALSE))</f>
        <v>NLRS_f3_MP_kalkzandsteen diagonaal 2mm__rsf</v>
      </c>
    </row>
    <row r="61" spans="1:8" s="18" customFormat="1" x14ac:dyDescent="0.25">
      <c r="A61" s="91" t="str">
        <f>B56</f>
        <v xml:space="preserve">3.2.5 Filled Patterns </v>
      </c>
    </row>
    <row r="62" spans="1:8" ht="20.100000000000001" customHeight="1" thickBot="1" x14ac:dyDescent="0.3">
      <c r="A62" s="91" t="str">
        <f>B62</f>
        <v>3.2.5 Filled Region als Component</v>
      </c>
      <c r="B62" s="48" t="s">
        <v>108</v>
      </c>
      <c r="C62" s="48"/>
      <c r="D62" s="48"/>
      <c r="E62" s="48"/>
      <c r="F62" s="48"/>
      <c r="G62" s="48"/>
      <c r="H62" s="48"/>
    </row>
    <row r="63" spans="1:8" s="18" customFormat="1" x14ac:dyDescent="0.25">
      <c r="A63" s="91" t="str">
        <f>B62</f>
        <v>3.2.5 Filled Region als Component</v>
      </c>
      <c r="B63" s="19" t="s">
        <v>24</v>
      </c>
      <c r="C63" s="20" t="s">
        <v>97</v>
      </c>
      <c r="D63" s="20" t="s">
        <v>109</v>
      </c>
      <c r="E63" s="20" t="s">
        <v>98</v>
      </c>
      <c r="F63" s="22" t="s">
        <v>99</v>
      </c>
      <c r="G63" s="22" t="s">
        <v>110</v>
      </c>
      <c r="H63" s="21" t="s">
        <v>30</v>
      </c>
    </row>
    <row r="64" spans="1:8" s="18" customFormat="1" x14ac:dyDescent="0.25">
      <c r="A64" s="91" t="str">
        <f>B62</f>
        <v>3.2.5 Filled Region als Component</v>
      </c>
      <c r="B64" s="12" t="s">
        <v>31</v>
      </c>
      <c r="C64" s="13" t="s">
        <v>101</v>
      </c>
      <c r="D64" s="13" t="s">
        <v>111</v>
      </c>
      <c r="E64" s="13" t="s">
        <v>102</v>
      </c>
      <c r="F64" s="18" t="s">
        <v>112</v>
      </c>
      <c r="G64" s="23" t="s">
        <v>113</v>
      </c>
      <c r="H64" s="14" t="s">
        <v>37</v>
      </c>
    </row>
    <row r="65" spans="1:8" s="18" customFormat="1" ht="15.75" thickBot="1" x14ac:dyDescent="0.3">
      <c r="A65" s="91" t="str">
        <f>B62</f>
        <v>3.2.5 Filled Region als Component</v>
      </c>
      <c r="B65" s="108" t="s">
        <v>38</v>
      </c>
      <c r="C65" s="109" t="s">
        <v>114</v>
      </c>
      <c r="D65" s="114" t="s">
        <v>115</v>
      </c>
      <c r="E65" s="109" t="s">
        <v>106</v>
      </c>
      <c r="F65" s="24" t="s">
        <v>116</v>
      </c>
      <c r="G65" s="109" t="s">
        <v>117</v>
      </c>
      <c r="H65" s="111" t="s">
        <v>44</v>
      </c>
    </row>
    <row r="66" spans="1:8" s="18" customFormat="1" ht="15.75" x14ac:dyDescent="0.25">
      <c r="A66" s="91" t="str">
        <f>B62</f>
        <v>3.2.5 Filled Region als Component</v>
      </c>
      <c r="B66" s="48" t="s">
        <v>45</v>
      </c>
      <c r="C66" s="95" t="str">
        <f>CONCATENATE(B65,"_",VLOOKUP(C65,Tabel623[],2,FALSE),"_",D65,"_",IF(E65="Drafting Pattern", "DP", "MP"),"_",F65,"_",IF(G65="transparant", "t", "o"),"_",VLOOKUP(H65,Tabel11[],4,FALSE))</f>
        <v>NLRS_a_FR_MP_noodverlichtingsarmatuur-groen_o_rsf</v>
      </c>
    </row>
    <row r="67" spans="1:8" s="18" customFormat="1" x14ac:dyDescent="0.25">
      <c r="A67" s="91" t="str">
        <f>B62</f>
        <v>3.2.5 Filled Region als Component</v>
      </c>
    </row>
    <row r="68" spans="1:8" ht="20.100000000000001" customHeight="1" thickBot="1" x14ac:dyDescent="0.3">
      <c r="A68" s="91" t="str">
        <f>B68</f>
        <v>3.2.6 Line Patterns (Gebruik de standaard Line Patterns indien mogelijk)</v>
      </c>
      <c r="B68" s="48" t="s">
        <v>118</v>
      </c>
      <c r="C68" s="48"/>
      <c r="D68" s="48"/>
    </row>
    <row r="69" spans="1:8" s="18" customFormat="1" x14ac:dyDescent="0.25">
      <c r="A69" s="91" t="str">
        <f>B68</f>
        <v>3.2.6 Line Patterns (Gebruik de standaard Line Patterns indien mogelijk)</v>
      </c>
      <c r="B69" s="19" t="s">
        <v>24</v>
      </c>
      <c r="C69" s="20" t="s">
        <v>93</v>
      </c>
      <c r="D69" s="21" t="s">
        <v>30</v>
      </c>
    </row>
    <row r="70" spans="1:8" s="18" customFormat="1" x14ac:dyDescent="0.25">
      <c r="A70" s="91" t="str">
        <f>B68</f>
        <v>3.2.6 Line Patterns (Gebruik de standaard Line Patterns indien mogelijk)</v>
      </c>
      <c r="B70" s="12" t="s">
        <v>31</v>
      </c>
      <c r="C70" s="72" t="s">
        <v>48</v>
      </c>
      <c r="D70" s="73" t="s">
        <v>37</v>
      </c>
    </row>
    <row r="71" spans="1:8" s="18" customFormat="1" ht="15.75" thickBot="1" x14ac:dyDescent="0.3">
      <c r="A71" s="91" t="str">
        <f>B68</f>
        <v>3.2.6 Line Patterns (Gebruik de standaard Line Patterns indien mogelijk)</v>
      </c>
      <c r="B71" s="108" t="s">
        <v>38</v>
      </c>
      <c r="C71" s="16" t="s">
        <v>95</v>
      </c>
      <c r="D71" s="111" t="s">
        <v>44</v>
      </c>
    </row>
    <row r="72" spans="1:8" s="18" customFormat="1" ht="15.75" x14ac:dyDescent="0.25">
      <c r="A72" s="91" t="str">
        <f>B68</f>
        <v>3.2.6 Line Patterns (Gebruik de standaard Line Patterns indien mogelijk)</v>
      </c>
      <c r="B72" s="48" t="s">
        <v>45</v>
      </c>
      <c r="C72" s="95" t="str">
        <f>CONCATENATE(B71,"_",C71,"_",VLOOKUP(D71,Tabel11[],4,FALSE))</f>
        <v>NLRS_hidden 1-50_rsf</v>
      </c>
    </row>
    <row r="73" spans="1:8" s="18" customFormat="1" x14ac:dyDescent="0.25">
      <c r="A73" s="91" t="str">
        <f>B68</f>
        <v>3.2.6 Line Patterns (Gebruik de standaard Line Patterns indien mogelijk)</v>
      </c>
    </row>
    <row r="74" spans="1:8" ht="20.100000000000001" customHeight="1" thickBot="1" x14ac:dyDescent="0.3">
      <c r="A74" s="91" t="str">
        <f>B74</f>
        <v>3.2.6 Line Style  (Gebruik de standaard Line Styles indien mogelijk)</v>
      </c>
      <c r="B74" s="48" t="s">
        <v>119</v>
      </c>
      <c r="C74" s="48"/>
      <c r="D74" s="48"/>
      <c r="E74" s="48"/>
    </row>
    <row r="75" spans="1:8" s="18" customFormat="1" x14ac:dyDescent="0.25">
      <c r="A75" s="91" t="str">
        <f>B74</f>
        <v>3.2.6 Line Style  (Gebruik de standaard Line Styles indien mogelijk)</v>
      </c>
      <c r="B75" s="41" t="s">
        <v>24</v>
      </c>
      <c r="C75" s="20" t="s">
        <v>120</v>
      </c>
      <c r="D75" s="20" t="s">
        <v>121</v>
      </c>
      <c r="E75" s="74" t="s">
        <v>30</v>
      </c>
      <c r="F75" s="25"/>
    </row>
    <row r="76" spans="1:8" s="18" customFormat="1" x14ac:dyDescent="0.25">
      <c r="A76" s="91" t="str">
        <f>B74</f>
        <v>3.2.6 Line Style  (Gebruik de standaard Line Styles indien mogelijk)</v>
      </c>
      <c r="B76" s="12" t="s">
        <v>31</v>
      </c>
      <c r="C76" s="75"/>
      <c r="D76" s="13" t="s">
        <v>122</v>
      </c>
      <c r="E76" s="13" t="s">
        <v>37</v>
      </c>
      <c r="F76" s="25"/>
    </row>
    <row r="77" spans="1:8" s="18" customFormat="1" ht="15.75" thickBot="1" x14ac:dyDescent="0.3">
      <c r="A77" s="91" t="str">
        <f>B74</f>
        <v>3.2.6 Line Style  (Gebruik de standaard Line Styles indien mogelijk)</v>
      </c>
      <c r="B77" s="115" t="s">
        <v>38</v>
      </c>
      <c r="C77" s="109" t="s">
        <v>65</v>
      </c>
      <c r="D77" s="16" t="s">
        <v>123</v>
      </c>
      <c r="E77" s="111" t="s">
        <v>44</v>
      </c>
      <c r="F77" s="25"/>
    </row>
    <row r="78" spans="1:8" s="18" customFormat="1" ht="15.75" x14ac:dyDescent="0.25">
      <c r="A78" s="91" t="str">
        <f>B74</f>
        <v>3.2.6 Line Style  (Gebruik de standaard Line Styles indien mogelijk)</v>
      </c>
      <c r="B78" s="48" t="s">
        <v>45</v>
      </c>
      <c r="C78" s="95" t="str">
        <f>CONCATENATE(B77,"_",C77,"_",D77,"_",VLOOKUP(E77,Tabel11[],4,FALSE))</f>
        <v>NLRS_Doors_Frame-Mullion (vervang / door -)_rsf</v>
      </c>
    </row>
    <row r="79" spans="1:8" s="18" customFormat="1" x14ac:dyDescent="0.25">
      <c r="A79" s="91" t="str">
        <f>B74</f>
        <v>3.2.6 Line Style  (Gebruik de standaard Line Styles indien mogelijk)</v>
      </c>
    </row>
    <row r="80" spans="1:8" ht="20.100000000000001" customHeight="1" thickBot="1" x14ac:dyDescent="0.3">
      <c r="A80" s="91" t="str">
        <f>B80</f>
        <v>3.2.7 Tekst Styles</v>
      </c>
      <c r="B80" s="48" t="s">
        <v>124</v>
      </c>
      <c r="C80" s="48"/>
      <c r="D80" s="48"/>
      <c r="E80" s="48"/>
    </row>
    <row r="81" spans="1:6" s="18" customFormat="1" x14ac:dyDescent="0.25">
      <c r="A81" s="91" t="str">
        <f>B80</f>
        <v>3.2.7 Tekst Styles</v>
      </c>
      <c r="B81" s="19" t="s">
        <v>24</v>
      </c>
      <c r="C81" s="20" t="s">
        <v>125</v>
      </c>
      <c r="D81" s="20" t="s">
        <v>126</v>
      </c>
      <c r="E81" s="21" t="s">
        <v>30</v>
      </c>
    </row>
    <row r="82" spans="1:6" s="18" customFormat="1" x14ac:dyDescent="0.25">
      <c r="A82" s="91" t="str">
        <f>B80</f>
        <v>3.2.7 Tekst Styles</v>
      </c>
      <c r="B82" s="12" t="s">
        <v>31</v>
      </c>
      <c r="C82" s="13"/>
      <c r="D82" s="13" t="s">
        <v>127</v>
      </c>
      <c r="E82" s="14" t="s">
        <v>37</v>
      </c>
    </row>
    <row r="83" spans="1:6" s="18" customFormat="1" ht="15.75" thickBot="1" x14ac:dyDescent="0.3">
      <c r="A83" s="91" t="str">
        <f>B80</f>
        <v>3.2.7 Tekst Styles</v>
      </c>
      <c r="B83" s="108" t="s">
        <v>38</v>
      </c>
      <c r="C83" s="16" t="s">
        <v>128</v>
      </c>
      <c r="D83" s="16" t="s">
        <v>129</v>
      </c>
      <c r="E83" s="111" t="s">
        <v>44</v>
      </c>
    </row>
    <row r="84" spans="1:6" s="18" customFormat="1" ht="15.75" x14ac:dyDescent="0.25">
      <c r="A84" s="91" t="str">
        <f>B80</f>
        <v>3.2.7 Tekst Styles</v>
      </c>
      <c r="B84" s="48" t="s">
        <v>45</v>
      </c>
      <c r="C84" s="95" t="str">
        <f>CONCATENATE(B83,"_",C83,"_",D83,"_",VLOOKUP(E83,Tabel11[],4,FALSE))</f>
        <v>NLRS_2.5mm_Arial-30gr pijl-0_rsf</v>
      </c>
    </row>
    <row r="85" spans="1:6" s="18" customFormat="1" x14ac:dyDescent="0.25">
      <c r="A85" s="91" t="str">
        <f>B80</f>
        <v>3.2.7 Tekst Styles</v>
      </c>
    </row>
    <row r="86" spans="1:6" ht="20.100000000000001" customHeight="1" thickBot="1" x14ac:dyDescent="0.3">
      <c r="A86" s="91" t="str">
        <f>B86</f>
        <v>3.2.8 Dimension Styles</v>
      </c>
      <c r="B86" s="48" t="s">
        <v>130</v>
      </c>
      <c r="C86" s="48"/>
      <c r="D86" s="48"/>
      <c r="E86" s="48"/>
      <c r="F86" s="48"/>
    </row>
    <row r="87" spans="1:6" s="18" customFormat="1" x14ac:dyDescent="0.25">
      <c r="A87" s="91" t="str">
        <f>B86</f>
        <v>3.2.8 Dimension Styles</v>
      </c>
      <c r="B87" s="19" t="s">
        <v>24</v>
      </c>
      <c r="C87" s="20" t="s">
        <v>125</v>
      </c>
      <c r="D87" s="20" t="s">
        <v>131</v>
      </c>
      <c r="E87" s="20" t="s">
        <v>132</v>
      </c>
      <c r="F87" s="21" t="s">
        <v>30</v>
      </c>
    </row>
    <row r="88" spans="1:6" s="18" customFormat="1" x14ac:dyDescent="0.25">
      <c r="A88" s="91" t="str">
        <f>B86</f>
        <v>3.2.8 Dimension Styles</v>
      </c>
      <c r="B88" s="12" t="s">
        <v>31</v>
      </c>
      <c r="C88" s="13"/>
      <c r="D88" s="13" t="s">
        <v>133</v>
      </c>
      <c r="E88" s="13" t="s">
        <v>134</v>
      </c>
      <c r="F88" s="14" t="s">
        <v>37</v>
      </c>
    </row>
    <row r="89" spans="1:6" s="18" customFormat="1" ht="15.75" thickBot="1" x14ac:dyDescent="0.3">
      <c r="A89" s="91" t="str">
        <f>B86</f>
        <v>3.2.8 Dimension Styles</v>
      </c>
      <c r="B89" s="108" t="s">
        <v>38</v>
      </c>
      <c r="C89" s="16" t="s">
        <v>128</v>
      </c>
      <c r="D89" s="109" t="s">
        <v>135</v>
      </c>
      <c r="E89" s="16" t="s">
        <v>136</v>
      </c>
      <c r="F89" s="111" t="s">
        <v>44</v>
      </c>
    </row>
    <row r="90" spans="1:6" s="18" customFormat="1" ht="15.75" x14ac:dyDescent="0.25">
      <c r="A90" s="91" t="str">
        <f>B86</f>
        <v>3.2.8 Dimension Styles</v>
      </c>
      <c r="B90" s="48" t="s">
        <v>45</v>
      </c>
      <c r="C90" s="95" t="str">
        <f>CONCATENATE(B89,"_",C89,"_",VLOOKUP(D89,Tabel17[],2,FALSE),"_",E89,"_",VLOOKUP(F89,Tabel11[],4,FALSE))</f>
        <v>NLRS_2.5mm_mm _Arial-t-c_rsf</v>
      </c>
    </row>
    <row r="91" spans="1:6" s="18" customFormat="1" x14ac:dyDescent="0.25">
      <c r="A91" s="91" t="str">
        <f>B86</f>
        <v>3.2.8 Dimension Styles</v>
      </c>
    </row>
    <row r="92" spans="1:6" ht="20.100000000000001" customHeight="1" thickBot="1" x14ac:dyDescent="0.3">
      <c r="A92" s="91" t="str">
        <f>B92</f>
        <v>3.3 Phases</v>
      </c>
      <c r="B92" s="48" t="s">
        <v>137</v>
      </c>
      <c r="C92" s="48"/>
      <c r="D92" s="48"/>
      <c r="E92" s="48"/>
    </row>
    <row r="93" spans="1:6" s="18" customFormat="1" x14ac:dyDescent="0.25">
      <c r="A93" s="91" t="str">
        <f>B92</f>
        <v>3.3 Phases</v>
      </c>
      <c r="B93" s="19" t="s">
        <v>138</v>
      </c>
      <c r="C93" s="163" t="s">
        <v>139</v>
      </c>
      <c r="D93" s="164"/>
      <c r="E93" s="165"/>
    </row>
    <row r="94" spans="1:6" s="18" customFormat="1" x14ac:dyDescent="0.25">
      <c r="A94" s="91" t="str">
        <f>B92</f>
        <v>3.3 Phases</v>
      </c>
      <c r="B94" s="12" t="s">
        <v>140</v>
      </c>
      <c r="C94" s="157" t="s">
        <v>141</v>
      </c>
      <c r="D94" s="166"/>
      <c r="E94" s="167"/>
    </row>
    <row r="95" spans="1:6" s="18" customFormat="1" x14ac:dyDescent="0.25">
      <c r="A95" s="91" t="str">
        <f>B92</f>
        <v>3.3 Phases</v>
      </c>
      <c r="B95" s="45" t="s">
        <v>142</v>
      </c>
      <c r="C95" s="168" t="s">
        <v>143</v>
      </c>
      <c r="D95" s="166"/>
      <c r="E95" s="167"/>
    </row>
    <row r="96" spans="1:6" s="18" customFormat="1" ht="15.75" thickBot="1" x14ac:dyDescent="0.3">
      <c r="A96" s="91" t="str">
        <f>B92</f>
        <v>3.3 Phases</v>
      </c>
      <c r="B96" s="15" t="s">
        <v>144</v>
      </c>
      <c r="C96" s="169" t="s">
        <v>145</v>
      </c>
      <c r="D96" s="170"/>
      <c r="E96" s="171"/>
    </row>
    <row r="97" spans="1:7" s="18" customFormat="1" x14ac:dyDescent="0.25">
      <c r="A97" s="91" t="str">
        <f>B92</f>
        <v>3.3 Phases</v>
      </c>
    </row>
    <row r="98" spans="1:7" ht="20.100000000000001" customHeight="1" thickBot="1" x14ac:dyDescent="0.3">
      <c r="A98" s="91" t="str">
        <f>B98</f>
        <v>3.3.1 Phases Filters</v>
      </c>
      <c r="B98" s="48" t="s">
        <v>146</v>
      </c>
    </row>
    <row r="99" spans="1:7" s="18" customFormat="1" ht="15.75" thickBot="1" x14ac:dyDescent="0.3">
      <c r="A99" s="91" t="str">
        <f>B98</f>
        <v>3.3.1 Phases Filters</v>
      </c>
      <c r="B99" s="82" t="s">
        <v>147</v>
      </c>
    </row>
    <row r="100" spans="1:7" s="18" customFormat="1" x14ac:dyDescent="0.25">
      <c r="A100" s="91" t="str">
        <f>B98</f>
        <v>3.3.1 Phases Filters</v>
      </c>
    </row>
    <row r="101" spans="1:7" ht="20.100000000000001" customHeight="1" thickBot="1" x14ac:dyDescent="0.3">
      <c r="A101" s="91" t="str">
        <f>B101</f>
        <v>3.4 Worksets</v>
      </c>
      <c r="B101" s="48" t="s">
        <v>148</v>
      </c>
    </row>
    <row r="102" spans="1:7" s="18" customFormat="1" ht="15.75" thickBot="1" x14ac:dyDescent="0.3">
      <c r="A102" s="91" t="str">
        <f>B101</f>
        <v>3.4 Worksets</v>
      </c>
      <c r="B102" s="82" t="s">
        <v>147</v>
      </c>
      <c r="C102" s="25"/>
    </row>
    <row r="103" spans="1:7" s="18" customFormat="1" x14ac:dyDescent="0.25">
      <c r="A103" s="91" t="str">
        <f>B101</f>
        <v>3.4 Worksets</v>
      </c>
    </row>
    <row r="104" spans="1:7" ht="20.100000000000001" customHeight="1" thickBot="1" x14ac:dyDescent="0.3">
      <c r="A104" s="91" t="str">
        <f>B104</f>
        <v>3.5 View Types</v>
      </c>
      <c r="B104" s="48" t="s">
        <v>149</v>
      </c>
      <c r="C104" s="48"/>
      <c r="D104" s="48"/>
    </row>
    <row r="105" spans="1:7" s="18" customFormat="1" x14ac:dyDescent="0.25">
      <c r="A105" s="91" t="str">
        <f>B104</f>
        <v>3.5 View Types</v>
      </c>
      <c r="B105" s="19" t="s">
        <v>24</v>
      </c>
      <c r="C105" s="20" t="s">
        <v>150</v>
      </c>
      <c r="D105" s="21" t="s">
        <v>151</v>
      </c>
    </row>
    <row r="106" spans="1:7" s="18" customFormat="1" ht="15" customHeight="1" x14ac:dyDescent="0.25">
      <c r="A106" s="91" t="str">
        <f>B104</f>
        <v>3.5 View Types</v>
      </c>
      <c r="B106" s="12" t="s">
        <v>31</v>
      </c>
      <c r="C106" s="13" t="s">
        <v>152</v>
      </c>
      <c r="D106" s="46" t="s">
        <v>153</v>
      </c>
    </row>
    <row r="107" spans="1:7" s="18" customFormat="1" ht="15.75" thickBot="1" x14ac:dyDescent="0.3">
      <c r="A107" s="91" t="str">
        <f>B104</f>
        <v>3.5 View Types</v>
      </c>
      <c r="B107" s="108" t="s">
        <v>38</v>
      </c>
      <c r="C107" s="109" t="s">
        <v>154</v>
      </c>
      <c r="D107" s="17" t="s">
        <v>155</v>
      </c>
    </row>
    <row r="108" spans="1:7" s="18" customFormat="1" ht="15.75" x14ac:dyDescent="0.25">
      <c r="A108" s="91" t="str">
        <f>B104</f>
        <v>3.5 View Types</v>
      </c>
      <c r="B108" s="48" t="s">
        <v>45</v>
      </c>
      <c r="C108" s="95" t="str">
        <f>CONCATENATE(B107,"_",VLOOKUP(C107,Tabel12[],2,FALSE),"_",D107,)</f>
        <v>NLRS_bwk _plattegrond</v>
      </c>
    </row>
    <row r="109" spans="1:7" s="18" customFormat="1" x14ac:dyDescent="0.25">
      <c r="A109" s="91" t="str">
        <f>B104</f>
        <v>3.5 View Types</v>
      </c>
    </row>
    <row r="110" spans="1:7" ht="20.100000000000001" customHeight="1" thickBot="1" x14ac:dyDescent="0.3">
      <c r="A110" s="91" t="str">
        <f>B110</f>
        <v>3.6 View Templates</v>
      </c>
      <c r="B110" s="48" t="s">
        <v>156</v>
      </c>
      <c r="C110" s="48"/>
      <c r="D110" s="48"/>
      <c r="E110" s="48"/>
      <c r="F110" s="48"/>
      <c r="G110" s="48"/>
    </row>
    <row r="111" spans="1:7" s="18" customFormat="1" x14ac:dyDescent="0.25">
      <c r="A111" s="91" t="str">
        <f>B110</f>
        <v>3.6 View Templates</v>
      </c>
      <c r="B111" s="19" t="s">
        <v>24</v>
      </c>
      <c r="C111" s="20" t="s">
        <v>157</v>
      </c>
      <c r="D111" s="20" t="s">
        <v>158</v>
      </c>
      <c r="E111" s="20" t="s">
        <v>159</v>
      </c>
      <c r="F111" s="20" t="s">
        <v>160</v>
      </c>
      <c r="G111" s="21" t="s">
        <v>30</v>
      </c>
    </row>
    <row r="112" spans="1:7" s="18" customFormat="1" ht="30" x14ac:dyDescent="0.25">
      <c r="A112" s="91" t="str">
        <f>B110</f>
        <v>3.6 View Templates</v>
      </c>
      <c r="B112" s="12" t="s">
        <v>31</v>
      </c>
      <c r="C112" s="13" t="s">
        <v>152</v>
      </c>
      <c r="D112" s="13" t="s">
        <v>133</v>
      </c>
      <c r="E112" s="47" t="s">
        <v>153</v>
      </c>
      <c r="F112" s="13" t="s">
        <v>161</v>
      </c>
      <c r="G112" s="14" t="s">
        <v>37</v>
      </c>
    </row>
    <row r="113" spans="1:7" s="18" customFormat="1" ht="15.75" thickBot="1" x14ac:dyDescent="0.3">
      <c r="A113" s="91" t="str">
        <f>B110</f>
        <v>3.6 View Templates</v>
      </c>
      <c r="B113" s="108" t="s">
        <v>38</v>
      </c>
      <c r="C113" s="109" t="s">
        <v>154</v>
      </c>
      <c r="D113" s="109" t="s">
        <v>162</v>
      </c>
      <c r="E113" s="16" t="s">
        <v>163</v>
      </c>
      <c r="F113" s="109" t="s">
        <v>164</v>
      </c>
      <c r="G113" s="111" t="s">
        <v>44</v>
      </c>
    </row>
    <row r="114" spans="1:7" s="18" customFormat="1" ht="15.75" x14ac:dyDescent="0.25">
      <c r="A114" s="91" t="str">
        <f>B110</f>
        <v>3.6 View Templates</v>
      </c>
      <c r="B114" s="48" t="s">
        <v>45</v>
      </c>
      <c r="C114" s="95" t="str">
        <f>CONCATENATE(B113,"_",VLOOKUP(C113,Tabel12[],2,FALSE),"_",VLOOKUP(D113,Tabel18[],2,FALSE),"_",E113,"_",F113,"_",VLOOKUP(G113,Tabel11[],4,FALSE))</f>
        <v>NLRS_bwk _fp _verkooptekenig zonder maatvoering_1-500_rsf</v>
      </c>
    </row>
    <row r="115" spans="1:7" s="18" customFormat="1" x14ac:dyDescent="0.25">
      <c r="A115" s="91" t="str">
        <f>B110</f>
        <v>3.6 View Templates</v>
      </c>
    </row>
    <row r="116" spans="1:7" ht="20.100000000000001" customHeight="1" thickBot="1" x14ac:dyDescent="0.3">
      <c r="A116" s="91" t="str">
        <f>B116</f>
        <v>3.7 View Filters</v>
      </c>
      <c r="B116" s="48" t="s">
        <v>165</v>
      </c>
      <c r="C116" s="48"/>
      <c r="D116" s="48"/>
      <c r="E116" s="48"/>
      <c r="F116" s="48"/>
      <c r="G116" s="48"/>
    </row>
    <row r="117" spans="1:7" s="18" customFormat="1" x14ac:dyDescent="0.25">
      <c r="A117" s="91" t="str">
        <f>B116</f>
        <v>3.7 View Filters</v>
      </c>
      <c r="B117" s="19" t="s">
        <v>24</v>
      </c>
      <c r="C117" s="20" t="s">
        <v>25</v>
      </c>
      <c r="D117" s="20" t="s">
        <v>26</v>
      </c>
      <c r="E117" s="20" t="s">
        <v>166</v>
      </c>
      <c r="F117" s="20" t="s">
        <v>167</v>
      </c>
      <c r="G117" s="21" t="s">
        <v>30</v>
      </c>
    </row>
    <row r="118" spans="1:7" s="18" customFormat="1" ht="45" x14ac:dyDescent="0.25">
      <c r="A118" s="91" t="str">
        <f>B116</f>
        <v>3.7 View Filters</v>
      </c>
      <c r="B118" s="12" t="s">
        <v>31</v>
      </c>
      <c r="C118" s="13" t="s">
        <v>168</v>
      </c>
      <c r="D118" s="13" t="s">
        <v>33</v>
      </c>
      <c r="E118" s="13" t="s">
        <v>34</v>
      </c>
      <c r="F118" s="127" t="s">
        <v>169</v>
      </c>
      <c r="G118" s="14" t="s">
        <v>37</v>
      </c>
    </row>
    <row r="119" spans="1:7" s="18" customFormat="1" ht="15.75" thickBot="1" x14ac:dyDescent="0.3">
      <c r="A119" s="91" t="str">
        <f>B116</f>
        <v>3.7 View Filters</v>
      </c>
      <c r="B119" s="108" t="s">
        <v>38</v>
      </c>
      <c r="C119" s="109" t="s">
        <v>64</v>
      </c>
      <c r="D119" s="109" t="s">
        <v>90</v>
      </c>
      <c r="E119" s="128" t="s">
        <v>170</v>
      </c>
      <c r="F119" s="16" t="s">
        <v>171</v>
      </c>
      <c r="G119" s="111" t="s">
        <v>44</v>
      </c>
    </row>
    <row r="120" spans="1:7" s="18" customFormat="1" ht="15.75" x14ac:dyDescent="0.25">
      <c r="A120" s="91" t="str">
        <f>B116</f>
        <v>3.7 View Filters</v>
      </c>
      <c r="B120" s="48" t="s">
        <v>45</v>
      </c>
      <c r="C120" s="95" t="str">
        <f>CONCATENATE(B119,"_",VLOOKUP(C119,'&lt;pos2&gt;'!B6:C67,2,FALSE),"_",VLOOKUP(D119,'&lt;pos3&gt;'!B11:C278,2,FALSE),"_",VLOOKUP(E119,Tabel2026[],2,FALSE),"_",F119,"_",VLOOKUP(G119,Tabel11[],4,FALSE))</f>
        <v>NLRS_31_MC_01_buitenwanden metselwerk_rsf</v>
      </c>
    </row>
    <row r="121" spans="1:7" s="18" customFormat="1" x14ac:dyDescent="0.25">
      <c r="A121" s="91" t="str">
        <f>B116</f>
        <v>3.7 View Filters</v>
      </c>
    </row>
    <row r="122" spans="1:7" ht="20.100000000000001" customHeight="1" thickBot="1" x14ac:dyDescent="0.3">
      <c r="A122" s="91" t="str">
        <f>B122</f>
        <v>4.1 Naamgeving Materialen</v>
      </c>
      <c r="B122" s="48" t="s">
        <v>172</v>
      </c>
      <c r="C122" s="48"/>
      <c r="D122" s="48"/>
      <c r="E122" s="48"/>
      <c r="F122" s="48"/>
    </row>
    <row r="123" spans="1:7" s="18" customFormat="1" x14ac:dyDescent="0.25">
      <c r="A123" s="91" t="str">
        <f>B122</f>
        <v>4.1 Naamgeving Materialen</v>
      </c>
      <c r="B123" s="19" t="s">
        <v>24</v>
      </c>
      <c r="C123" s="20" t="s">
        <v>97</v>
      </c>
      <c r="D123" s="20" t="s">
        <v>173</v>
      </c>
      <c r="E123" s="20" t="s">
        <v>174</v>
      </c>
      <c r="F123" s="21" t="s">
        <v>30</v>
      </c>
      <c r="G123" s="25"/>
    </row>
    <row r="124" spans="1:7" s="18" customFormat="1" ht="30" x14ac:dyDescent="0.25">
      <c r="A124" s="91" t="str">
        <f>B122</f>
        <v>4.1 Naamgeving Materialen</v>
      </c>
      <c r="B124" s="12" t="s">
        <v>31</v>
      </c>
      <c r="C124" s="13" t="s">
        <v>175</v>
      </c>
      <c r="D124" s="13" t="s">
        <v>176</v>
      </c>
      <c r="E124" s="47" t="s">
        <v>177</v>
      </c>
      <c r="F124" s="13" t="s">
        <v>37</v>
      </c>
      <c r="G124" s="25"/>
    </row>
    <row r="125" spans="1:7" s="18" customFormat="1" ht="15.75" thickBot="1" x14ac:dyDescent="0.3">
      <c r="A125" s="91" t="str">
        <f>B122</f>
        <v>4.1 Naamgeving Materialen</v>
      </c>
      <c r="B125" s="108" t="s">
        <v>38</v>
      </c>
      <c r="C125" s="109" t="s">
        <v>178</v>
      </c>
      <c r="D125" s="16" t="s">
        <v>179</v>
      </c>
      <c r="E125" s="109" t="s">
        <v>43</v>
      </c>
      <c r="F125" s="111" t="s">
        <v>44</v>
      </c>
      <c r="G125" s="25"/>
    </row>
    <row r="126" spans="1:7" s="18" customFormat="1" ht="15.75" x14ac:dyDescent="0.25">
      <c r="A126" s="91" t="str">
        <f>B122</f>
        <v>4.1 Naamgeving Materialen</v>
      </c>
      <c r="B126" s="48" t="s">
        <v>45</v>
      </c>
      <c r="C126" s="95" t="str">
        <f>CONCATENATE(B125,"_",VLOOKUP(C125,Tabel623[],2,FALSE),"_",D125,"_",VLOOKUP(E125,Tabel10[],4,FALSE),"_",VLOOKUP(F125,Tabel11[],4,FALSE))</f>
        <v>NLRS_o8_glas-gehard-opaal_gen_rsf</v>
      </c>
    </row>
    <row r="127" spans="1:7" s="18" customFormat="1" x14ac:dyDescent="0.25">
      <c r="A127" s="91" t="str">
        <f>B122</f>
        <v>4.1 Naamgeving Materialen</v>
      </c>
    </row>
    <row r="128" spans="1:7" ht="20.100000000000001" customHeight="1" thickBot="1" x14ac:dyDescent="0.3">
      <c r="A128" s="91" t="str">
        <f>B128</f>
        <v>4.2 Naamgeving Material Assets</v>
      </c>
      <c r="B128" s="48" t="s">
        <v>180</v>
      </c>
      <c r="C128" s="48"/>
      <c r="D128" s="48"/>
      <c r="E128" s="48"/>
    </row>
    <row r="129" spans="1:6" s="18" customFormat="1" x14ac:dyDescent="0.25">
      <c r="A129" s="91" t="str">
        <f>B128</f>
        <v>4.2 Naamgeving Material Assets</v>
      </c>
      <c r="B129" s="19" t="s">
        <v>24</v>
      </c>
      <c r="C129" s="20" t="s">
        <v>181</v>
      </c>
      <c r="D129" s="20" t="s">
        <v>182</v>
      </c>
      <c r="E129" s="21" t="s">
        <v>30</v>
      </c>
      <c r="F129" s="25"/>
    </row>
    <row r="130" spans="1:6" s="18" customFormat="1" x14ac:dyDescent="0.25">
      <c r="A130" s="91" t="str">
        <f>B128</f>
        <v>4.2 Naamgeving Material Assets</v>
      </c>
      <c r="B130" s="12" t="s">
        <v>31</v>
      </c>
      <c r="C130" s="12" t="s">
        <v>183</v>
      </c>
      <c r="D130" s="13" t="s">
        <v>48</v>
      </c>
      <c r="E130" s="13" t="s">
        <v>37</v>
      </c>
      <c r="F130" s="25"/>
    </row>
    <row r="131" spans="1:6" s="18" customFormat="1" ht="15.75" thickBot="1" x14ac:dyDescent="0.3">
      <c r="A131" s="91" t="str">
        <f>B128</f>
        <v>4.2 Naamgeving Material Assets</v>
      </c>
      <c r="B131" s="108" t="s">
        <v>38</v>
      </c>
      <c r="C131" s="109" t="s">
        <v>184</v>
      </c>
      <c r="D131" s="16" t="s">
        <v>185</v>
      </c>
      <c r="E131" s="111" t="s">
        <v>44</v>
      </c>
      <c r="F131" s="25"/>
    </row>
    <row r="132" spans="1:6" s="18" customFormat="1" ht="15.75" x14ac:dyDescent="0.25">
      <c r="A132" s="91" t="str">
        <f>B128</f>
        <v>4.2 Naamgeving Material Assets</v>
      </c>
      <c r="B132" s="48" t="s">
        <v>45</v>
      </c>
      <c r="C132" s="95" t="str">
        <f>CONCATENATE(B131,"_",VLOOKUP(C131,Tabel121425[],2,FALSE),"_",D131,"_",VLOOKUP(E131,Tabel11[],4,FALSE))</f>
        <v>NLRS_A_staal-RAL 5023-verblauw_rsf</v>
      </c>
    </row>
    <row r="133" spans="1:6" s="18" customFormat="1" x14ac:dyDescent="0.25">
      <c r="A133" s="91" t="str">
        <f>B128</f>
        <v>4.2 Naamgeving Material Assets</v>
      </c>
    </row>
    <row r="134" spans="1:6" ht="20.100000000000001" customHeight="1" thickBot="1" x14ac:dyDescent="0.3">
      <c r="A134" s="91" t="str">
        <f>B134</f>
        <v>5 Classificatiesystemen</v>
      </c>
      <c r="B134" s="48" t="s">
        <v>186</v>
      </c>
      <c r="C134" s="48"/>
    </row>
    <row r="135" spans="1:6" s="18" customFormat="1" ht="15.75" thickBot="1" x14ac:dyDescent="0.3">
      <c r="A135" s="91" t="str">
        <f>B134</f>
        <v>5 Classificatiesystemen</v>
      </c>
      <c r="B135" s="76" t="s">
        <v>187</v>
      </c>
      <c r="C135" s="81" t="s">
        <v>188</v>
      </c>
    </row>
    <row r="136" spans="1:6" s="18" customFormat="1" x14ac:dyDescent="0.25">
      <c r="A136" s="91" t="str">
        <f>B134</f>
        <v>5 Classificatiesystemen</v>
      </c>
    </row>
    <row r="137" spans="1:6" ht="20.100000000000001" customHeight="1" thickBot="1" x14ac:dyDescent="0.3">
      <c r="A137" s="91" t="str">
        <f>B137</f>
        <v>6 (Sub)Categories</v>
      </c>
      <c r="B137" s="48" t="s">
        <v>189</v>
      </c>
      <c r="C137" s="48"/>
      <c r="D137" s="48"/>
      <c r="E137" s="48"/>
      <c r="F137" s="48"/>
    </row>
    <row r="138" spans="1:6" s="18" customFormat="1" x14ac:dyDescent="0.25">
      <c r="A138" s="91" t="str">
        <f>B137</f>
        <v>6 (Sub)Categories</v>
      </c>
      <c r="B138" s="172" t="s">
        <v>190</v>
      </c>
      <c r="C138" s="173"/>
      <c r="D138" s="173"/>
      <c r="E138" s="173"/>
      <c r="F138" s="174"/>
    </row>
    <row r="139" spans="1:6" s="18" customFormat="1" x14ac:dyDescent="0.25">
      <c r="A139" s="91" t="str">
        <f>B137</f>
        <v>6 (Sub)Categories</v>
      </c>
      <c r="B139" s="12" t="s">
        <v>191</v>
      </c>
      <c r="C139" s="157" t="s">
        <v>192</v>
      </c>
      <c r="D139" s="158"/>
      <c r="E139" s="158"/>
      <c r="F139" s="159"/>
    </row>
    <row r="140" spans="1:6" s="18" customFormat="1" x14ac:dyDescent="0.25">
      <c r="A140" s="91" t="str">
        <f>B137</f>
        <v>6 (Sub)Categories</v>
      </c>
      <c r="B140" s="12" t="s">
        <v>193</v>
      </c>
      <c r="C140" s="157" t="s">
        <v>194</v>
      </c>
      <c r="D140" s="158"/>
      <c r="E140" s="158"/>
      <c r="F140" s="159"/>
    </row>
    <row r="141" spans="1:6" s="18" customFormat="1" ht="30" customHeight="1" x14ac:dyDescent="0.25">
      <c r="A141" s="91" t="str">
        <f>B137</f>
        <v>6 (Sub)Categories</v>
      </c>
      <c r="B141" s="12" t="s">
        <v>195</v>
      </c>
      <c r="C141" s="157" t="s">
        <v>196</v>
      </c>
      <c r="D141" s="158"/>
      <c r="E141" s="158"/>
      <c r="F141" s="159"/>
    </row>
    <row r="142" spans="1:6" s="18" customFormat="1" x14ac:dyDescent="0.25">
      <c r="A142" s="91" t="str">
        <f>B137</f>
        <v>6 (Sub)Categories</v>
      </c>
      <c r="B142" s="12" t="s">
        <v>197</v>
      </c>
      <c r="C142" s="157" t="s">
        <v>198</v>
      </c>
      <c r="D142" s="158"/>
      <c r="E142" s="158"/>
      <c r="F142" s="159"/>
    </row>
    <row r="143" spans="1:6" s="18" customFormat="1" x14ac:dyDescent="0.25">
      <c r="A143" s="91" t="str">
        <f>B137</f>
        <v>6 (Sub)Categories</v>
      </c>
      <c r="B143" s="12" t="s">
        <v>199</v>
      </c>
      <c r="C143" s="157" t="s">
        <v>200</v>
      </c>
      <c r="D143" s="158"/>
      <c r="E143" s="158"/>
      <c r="F143" s="159"/>
    </row>
    <row r="144" spans="1:6" s="18" customFormat="1" x14ac:dyDescent="0.25">
      <c r="A144" s="91" t="str">
        <f>B137</f>
        <v>6 (Sub)Categories</v>
      </c>
      <c r="B144" s="45" t="s">
        <v>201</v>
      </c>
      <c r="C144" s="157" t="s">
        <v>202</v>
      </c>
      <c r="D144" s="158"/>
      <c r="E144" s="158"/>
      <c r="F144" s="159"/>
    </row>
    <row r="145" spans="1:6" s="18" customFormat="1" ht="30" customHeight="1" thickBot="1" x14ac:dyDescent="0.3">
      <c r="A145" s="91" t="str">
        <f>B137</f>
        <v>6 (Sub)Categories</v>
      </c>
      <c r="B145" s="15" t="s">
        <v>203</v>
      </c>
      <c r="C145" s="160" t="s">
        <v>204</v>
      </c>
      <c r="D145" s="161"/>
      <c r="E145" s="161"/>
      <c r="F145" s="162"/>
    </row>
    <row r="146" spans="1:6" s="18" customFormat="1" x14ac:dyDescent="0.25">
      <c r="A146" s="91" t="str">
        <f>B137</f>
        <v>6 (Sub)Categories</v>
      </c>
    </row>
    <row r="147" spans="1:6" ht="20.100000000000001" customHeight="1" thickBot="1" x14ac:dyDescent="0.3">
      <c r="A147" s="91" t="str">
        <f>B147</f>
        <v xml:space="preserve">7 Nulpunt, invoegpunt </v>
      </c>
      <c r="B147" s="48" t="s">
        <v>205</v>
      </c>
      <c r="C147" s="48"/>
      <c r="D147" s="48"/>
      <c r="E147" s="48"/>
      <c r="F147" s="48"/>
    </row>
    <row r="148" spans="1:6" s="18" customFormat="1" x14ac:dyDescent="0.25">
      <c r="A148" s="92" t="str">
        <f>B147</f>
        <v xml:space="preserve">7 Nulpunt, invoegpunt </v>
      </c>
      <c r="B148" s="19" t="s">
        <v>206</v>
      </c>
      <c r="C148" s="154" t="s">
        <v>207</v>
      </c>
      <c r="D148" s="155"/>
      <c r="E148" s="155"/>
      <c r="F148" s="156"/>
    </row>
    <row r="149" spans="1:6" s="18" customFormat="1" x14ac:dyDescent="0.25">
      <c r="A149" s="92" t="str">
        <f>B147</f>
        <v xml:space="preserve">7 Nulpunt, invoegpunt </v>
      </c>
      <c r="B149" s="12" t="s">
        <v>208</v>
      </c>
      <c r="C149" s="157" t="s">
        <v>209</v>
      </c>
      <c r="D149" s="158"/>
      <c r="E149" s="158"/>
      <c r="F149" s="159"/>
    </row>
    <row r="150" spans="1:6" s="18" customFormat="1" x14ac:dyDescent="0.25">
      <c r="A150" s="92" t="str">
        <f>B147</f>
        <v xml:space="preserve">7 Nulpunt, invoegpunt </v>
      </c>
      <c r="B150" s="12" t="s">
        <v>210</v>
      </c>
      <c r="C150" s="157" t="s">
        <v>211</v>
      </c>
      <c r="D150" s="158"/>
      <c r="E150" s="158"/>
      <c r="F150" s="159"/>
    </row>
    <row r="151" spans="1:6" s="18" customFormat="1" ht="30" customHeight="1" x14ac:dyDescent="0.25">
      <c r="A151" s="92" t="str">
        <f>B147</f>
        <v xml:space="preserve">7 Nulpunt, invoegpunt </v>
      </c>
      <c r="B151" s="12" t="s">
        <v>212</v>
      </c>
      <c r="C151" s="157" t="s">
        <v>213</v>
      </c>
      <c r="D151" s="158"/>
      <c r="E151" s="158"/>
      <c r="F151" s="159"/>
    </row>
    <row r="152" spans="1:6" s="18" customFormat="1" ht="45.75" customHeight="1" x14ac:dyDescent="0.25">
      <c r="A152" s="92" t="str">
        <f>B147</f>
        <v xml:space="preserve">7 Nulpunt, invoegpunt </v>
      </c>
      <c r="B152" s="12" t="s">
        <v>214</v>
      </c>
      <c r="C152" s="157" t="s">
        <v>215</v>
      </c>
      <c r="D152" s="158"/>
      <c r="E152" s="158"/>
      <c r="F152" s="159"/>
    </row>
    <row r="153" spans="1:6" s="18" customFormat="1" ht="30" customHeight="1" thickBot="1" x14ac:dyDescent="0.3">
      <c r="A153" s="92" t="str">
        <f>B147</f>
        <v xml:space="preserve">7 Nulpunt, invoegpunt </v>
      </c>
      <c r="B153" s="15" t="s">
        <v>216</v>
      </c>
      <c r="C153" s="160" t="s">
        <v>217</v>
      </c>
      <c r="D153" s="161"/>
      <c r="E153" s="161"/>
      <c r="F153" s="162"/>
    </row>
    <row r="154" spans="1:6" s="18" customFormat="1" x14ac:dyDescent="0.25">
      <c r="A154" s="92" t="str">
        <f>B147</f>
        <v xml:space="preserve">7 Nulpunt, invoegpunt </v>
      </c>
    </row>
    <row r="155" spans="1:6" ht="20.100000000000001" customHeight="1" thickBot="1" x14ac:dyDescent="0.3">
      <c r="A155" s="92" t="str">
        <f>B155</f>
        <v>7.3 Hosting</v>
      </c>
      <c r="B155" s="48" t="s">
        <v>218</v>
      </c>
      <c r="C155" s="48"/>
    </row>
    <row r="156" spans="1:6" s="18" customFormat="1" ht="15.75" thickBot="1" x14ac:dyDescent="0.3">
      <c r="A156" s="92" t="str">
        <f>B155</f>
        <v>7.3 Hosting</v>
      </c>
      <c r="B156" s="152" t="s">
        <v>219</v>
      </c>
      <c r="C156" s="153"/>
    </row>
    <row r="157" spans="1:6" s="18" customFormat="1" x14ac:dyDescent="0.25">
      <c r="A157" s="92" t="str">
        <f>B155</f>
        <v>7.3 Hosting</v>
      </c>
    </row>
    <row r="158" spans="1:6" ht="20.100000000000001" customHeight="1" thickBot="1" x14ac:dyDescent="0.3">
      <c r="A158" s="92" t="str">
        <f>B158</f>
        <v xml:space="preserve">8.1 Naamgeving Shared Parameters </v>
      </c>
      <c r="B158" s="48" t="s">
        <v>220</v>
      </c>
      <c r="C158" s="48"/>
      <c r="D158" s="48"/>
      <c r="E158" s="18"/>
    </row>
    <row r="159" spans="1:6" s="18" customFormat="1" x14ac:dyDescent="0.25">
      <c r="A159" s="92" t="str">
        <f>B158</f>
        <v xml:space="preserve">8.1 Naamgeving Shared Parameters </v>
      </c>
      <c r="B159" s="19" t="s">
        <v>24</v>
      </c>
      <c r="C159" s="20" t="s">
        <v>221</v>
      </c>
      <c r="D159" s="21" t="s">
        <v>151</v>
      </c>
    </row>
    <row r="160" spans="1:6" s="18" customFormat="1" ht="30" x14ac:dyDescent="0.25">
      <c r="A160" s="92" t="str">
        <f>B158</f>
        <v xml:space="preserve">8.1 Naamgeving Shared Parameters </v>
      </c>
      <c r="B160" s="12" t="s">
        <v>31</v>
      </c>
      <c r="C160" s="13" t="s">
        <v>152</v>
      </c>
      <c r="D160" s="46" t="s">
        <v>222</v>
      </c>
    </row>
    <row r="161" spans="1:4" s="18" customFormat="1" ht="15.75" thickBot="1" x14ac:dyDescent="0.3">
      <c r="A161" s="92" t="str">
        <f>B158</f>
        <v xml:space="preserve">8.1 Naamgeving Shared Parameters </v>
      </c>
      <c r="B161" s="108" t="s">
        <v>38</v>
      </c>
      <c r="C161" s="109" t="s">
        <v>223</v>
      </c>
      <c r="D161" s="17" t="s">
        <v>224</v>
      </c>
    </row>
    <row r="162" spans="1:4" s="18" customFormat="1" ht="15.75" x14ac:dyDescent="0.25">
      <c r="A162" s="92" t="str">
        <f>B159</f>
        <v>Landcode</v>
      </c>
      <c r="B162" s="48" t="s">
        <v>45</v>
      </c>
      <c r="C162" s="95" t="str">
        <f>CONCATENATE(B161,"_",VLOOKUP(C161,Tabel1214[],2,FALSE),"_",D161)</f>
        <v>NLRS_C _omschrijving parameter</v>
      </c>
    </row>
  </sheetData>
  <mergeCells count="19">
    <mergeCell ref="C145:F145"/>
    <mergeCell ref="C93:E93"/>
    <mergeCell ref="C94:E94"/>
    <mergeCell ref="C95:E95"/>
    <mergeCell ref="C96:E96"/>
    <mergeCell ref="B138:F138"/>
    <mergeCell ref="C139:F139"/>
    <mergeCell ref="C140:F140"/>
    <mergeCell ref="C141:F141"/>
    <mergeCell ref="C142:F142"/>
    <mergeCell ref="C143:F143"/>
    <mergeCell ref="C144:F144"/>
    <mergeCell ref="B156:C156"/>
    <mergeCell ref="C148:F148"/>
    <mergeCell ref="C149:F149"/>
    <mergeCell ref="C150:F150"/>
    <mergeCell ref="C151:F151"/>
    <mergeCell ref="C152:F152"/>
    <mergeCell ref="C153:F153"/>
  </mergeCells>
  <dataValidations count="8">
    <dataValidation type="custom" allowBlank="1" showInputMessage="1" showErrorMessage="1" sqref="D35">
      <formula1>"SYM"</formula1>
    </dataValidation>
    <dataValidation type="list" allowBlank="1" showInputMessage="1" showErrorMessage="1" sqref="D41">
      <formula1>"LAB,SYM"</formula1>
    </dataValidation>
    <dataValidation type="custom" allowBlank="1" showInputMessage="1" showErrorMessage="1" sqref="D29">
      <formula1>"GA"</formula1>
    </dataValidation>
    <dataValidation type="custom" allowBlank="1" showInputMessage="1" showErrorMessage="1" sqref="D65">
      <formula1>"FR"</formula1>
    </dataValidation>
    <dataValidation type="list" allowBlank="1" showInputMessage="1" showErrorMessage="1" sqref="G65">
      <formula1>"transparant, opaque"</formula1>
    </dataValidation>
    <dataValidation type="custom" allowBlank="1" showInputMessage="1" showErrorMessage="1" sqref="D47">
      <formula1>"""TAG"""</formula1>
    </dataValidation>
    <dataValidation type="custom" allowBlank="1" showInputMessage="1" showErrorMessage="1" sqref="E29">
      <formula1>"""UN"""</formula1>
    </dataValidation>
    <dataValidation type="list" allowBlank="1" showInputMessage="1" showErrorMessage="1" sqref="D59 E65">
      <formula1>"Drafting Pattern, Model Pattern"</formula1>
    </dataValidation>
  </dataValidations>
  <hyperlinks>
    <hyperlink ref="C135" r:id="rId1"/>
  </hyperlinks>
  <pageMargins left="0.7" right="0.7" top="0.75" bottom="0.75" header="0.3" footer="0.3"/>
  <pageSetup paperSize="9" orientation="portrait" r:id="rId2"/>
  <tableParts count="1">
    <tablePart r:id="rId3"/>
  </tableParts>
  <extLst>
    <ext xmlns:x14="http://schemas.microsoft.com/office/spreadsheetml/2009/9/main" uri="{CCE6A557-97BC-4b89-ADB6-D9C93CAAB3DF}">
      <x14:dataValidations xmlns:xm="http://schemas.microsoft.com/office/excel/2006/main" count="19">
        <x14:dataValidation type="list" allowBlank="1" showInputMessage="1" showErrorMessage="1">
          <x14:formula1>
            <xm:f>'&lt;pos2&gt;'!$K$5:$K$7</xm:f>
          </x14:formula1>
          <xm:sqref>C131</xm:sqref>
        </x14:dataValidation>
        <x14:dataValidation type="list" allowBlank="1" showInputMessage="1" showErrorMessage="1">
          <x14:formula1>
            <xm:f>'&lt;pos4&gt;'!$X$5:$X$9</xm:f>
          </x14:formula1>
          <xm:sqref>E119</xm:sqref>
        </x14:dataValidation>
        <x14:dataValidation type="list" allowBlank="1" showInputMessage="1" showErrorMessage="1">
          <x14:formula1>
            <xm:f>'&lt;pos6&gt;'!$B$5:$B$37</xm:f>
          </x14:formula1>
          <xm:sqref>G47 G5 G11 C17 G23 G29 G35 G41 E125</xm:sqref>
        </x14:dataValidation>
        <x14:dataValidation type="list" allowBlank="1" showInputMessage="1" showErrorMessage="1">
          <x14:formula1>
            <xm:f>'&lt;pos5&gt;'!$G$5:$G$15</xm:f>
          </x14:formula1>
          <xm:sqref>F113</xm:sqref>
        </x14:dataValidation>
        <x14:dataValidation type="list" allowBlank="1" showInputMessage="1" showErrorMessage="1">
          <x14:formula1>
            <xm:f>'&lt;pos3&gt;'!$I$5:$I$17</xm:f>
          </x14:formula1>
          <xm:sqref>D113</xm:sqref>
        </x14:dataValidation>
        <x14:dataValidation type="list" allowBlank="1" showInputMessage="1" showErrorMessage="1">
          <x14:formula1>
            <xm:f>'&lt;pos4&gt;'!$F$17:$F$20</xm:f>
          </x14:formula1>
          <xm:sqref>E41</xm:sqref>
        </x14:dataValidation>
        <x14:dataValidation type="list" allowBlank="1" showInputMessage="1" showErrorMessage="1">
          <x14:formula1>
            <xm:f>'&lt;pos4&gt;'!$F$5:$F$13</xm:f>
          </x14:formula1>
          <xm:sqref>E35</xm:sqref>
        </x14:dataValidation>
        <x14:dataValidation type="list" allowBlank="1" showInputMessage="1" showErrorMessage="1">
          <x14:formula1>
            <xm:f>'&lt;pos3&gt;'!$F$5:$F$13</xm:f>
          </x14:formula1>
          <xm:sqref>D89</xm:sqref>
        </x14:dataValidation>
        <x14:dataValidation type="list" allowBlank="1" showInputMessage="1" showErrorMessage="1">
          <x14:formula1>
            <xm:f>'&lt;pos1&gt;'!$B$5:$B$8</xm:f>
          </x14:formula1>
          <xm:sqref>B161 B11 B23 B41 B47 B35 B59 B65 B71 B77 B83 B89 B107 B113 B119 B125 B53 B29 B131</xm:sqref>
        </x14:dataValidation>
        <x14:dataValidation type="list" allowBlank="1" showInputMessage="1" showErrorMessage="1">
          <x14:formula1>
            <xm:f>'&lt;pos2&gt;'!$B$6:$B$67</xm:f>
          </x14:formula1>
          <xm:sqref>C5 C11 C23 C47 C29 C35 C41 C119</xm:sqref>
        </x14:dataValidation>
        <x14:dataValidation type="list" allowBlank="1" showInputMessage="1" showErrorMessage="1">
          <x14:formula1>
            <xm:f>'&lt;pos3&gt;'!$B$11:$B$276</xm:f>
          </x14:formula1>
          <xm:sqref>D5 D11 D23 C77</xm:sqref>
        </x14:dataValidation>
        <x14:dataValidation type="list" allowBlank="1" showInputMessage="1" showErrorMessage="1">
          <x14:formula1>
            <xm:f>'&lt;pos7&gt;'!$B$5:$B$37</xm:f>
          </x14:formula1>
          <xm:sqref>H5 H11 H23 H29 H35 H41 H47 D53 G59 H65 D71 E77 E83 F89 G113 G119 F125 E131</xm:sqref>
        </x14:dataValidation>
        <x14:dataValidation type="list" allowBlank="1" showInputMessage="1" showErrorMessage="1">
          <x14:formula1>
            <xm:f>'&lt;pos3&gt;'!$B$11:$B$278</xm:f>
          </x14:formula1>
          <xm:sqref>E47 D119</xm:sqref>
        </x14:dataValidation>
        <x14:dataValidation type="list" allowBlank="1" showInputMessage="1" showErrorMessage="1">
          <x14:formula1>
            <xm:f>'&lt;pos2&gt;'!$E$6:$E$157</xm:f>
          </x14:formula1>
          <xm:sqref>C59 C65 C125</xm:sqref>
        </x14:dataValidation>
        <x14:dataValidation type="list" allowBlank="1" showInputMessage="1" showErrorMessage="1">
          <x14:formula1>
            <xm:f>'&lt;pos2&gt;'!$H$5:$H$17</xm:f>
          </x14:formula1>
          <xm:sqref>C107 C113</xm:sqref>
        </x14:dataValidation>
        <x14:dataValidation type="list" allowBlank="1" showInputMessage="1" showErrorMessage="1">
          <x14:formula1>
            <xm:f>'&lt;pos4&gt;'!$J$5:$J$15</xm:f>
          </x14:formula1>
          <xm:sqref>E5</xm:sqref>
        </x14:dataValidation>
        <x14:dataValidation type="list" allowBlank="1" showInputMessage="1" showErrorMessage="1">
          <x14:formula1>
            <xm:f>'&lt;pos4&gt;'!$J$5:$J$15</xm:f>
          </x14:formula1>
          <xm:sqref>E23</xm:sqref>
        </x14:dataValidation>
        <x14:dataValidation type="list" allowBlank="1" showInputMessage="1" showErrorMessage="1">
          <x14:formula1>
            <xm:f>'&lt;pos2&gt;'!N$5:$N$10</xm:f>
          </x14:formula1>
          <xm:sqref>C161</xm:sqref>
        </x14:dataValidation>
        <x14:dataValidation type="list" allowBlank="1" showInputMessage="1" showErrorMessage="1">
          <x14:formula1>
            <xm:f>'&lt;pos1&gt;'!B5:B8</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tabSelected="1" topLeftCell="B1" zoomScale="85" zoomScaleNormal="85" workbookViewId="0">
      <pane ySplit="1" topLeftCell="A2" activePane="bottomLeft" state="frozen"/>
      <selection activeCell="B1" sqref="B1"/>
      <selection pane="bottomLeft" activeCell="E23" sqref="E23"/>
    </sheetView>
  </sheetViews>
  <sheetFormatPr defaultRowHeight="15" x14ac:dyDescent="0.25"/>
  <cols>
    <col min="1" max="1" width="12.28515625" customWidth="1"/>
    <col min="2" max="8" width="35.7109375" customWidth="1"/>
  </cols>
  <sheetData>
    <row r="1" spans="1:8" s="50" customFormat="1" ht="30" customHeight="1" x14ac:dyDescent="0.25">
      <c r="A1" s="50" t="s">
        <v>15</v>
      </c>
      <c r="B1" s="50" t="s">
        <v>16</v>
      </c>
      <c r="C1" s="50" t="s">
        <v>17</v>
      </c>
      <c r="D1" s="50" t="s">
        <v>18</v>
      </c>
      <c r="E1" s="50" t="s">
        <v>19</v>
      </c>
      <c r="F1" s="50" t="s">
        <v>20</v>
      </c>
      <c r="G1" s="50" t="s">
        <v>21</v>
      </c>
      <c r="H1" s="50" t="s">
        <v>22</v>
      </c>
    </row>
    <row r="2" spans="1:8" ht="20.100000000000001" customHeight="1" thickBot="1" x14ac:dyDescent="0.3">
      <c r="A2" s="91" t="str">
        <f>B2</f>
        <v>3.1 Loadable families (inclusief profiles)</v>
      </c>
      <c r="B2" s="48" t="s">
        <v>23</v>
      </c>
      <c r="C2" s="48"/>
      <c r="D2" s="48"/>
      <c r="E2" s="48"/>
      <c r="F2" s="48"/>
      <c r="G2" s="48"/>
      <c r="H2" s="48"/>
    </row>
    <row r="3" spans="1:8" s="18" customFormat="1" x14ac:dyDescent="0.25">
      <c r="A3" s="91" t="str">
        <f>B2</f>
        <v>3.1 Loadable families (inclusief profiles)</v>
      </c>
      <c r="B3" s="19" t="s">
        <v>24</v>
      </c>
      <c r="C3" s="20" t="s">
        <v>25</v>
      </c>
      <c r="D3" s="20" t="s">
        <v>26</v>
      </c>
      <c r="E3" s="20" t="s">
        <v>27</v>
      </c>
      <c r="F3" s="20" t="s">
        <v>28</v>
      </c>
      <c r="G3" s="20" t="s">
        <v>29</v>
      </c>
      <c r="H3" s="21" t="s">
        <v>30</v>
      </c>
    </row>
    <row r="4" spans="1:8" s="18" customFormat="1" x14ac:dyDescent="0.25">
      <c r="A4" s="91" t="str">
        <f>B2</f>
        <v>3.1 Loadable families (inclusief profiles)</v>
      </c>
      <c r="B4" s="12" t="s">
        <v>31</v>
      </c>
      <c r="C4" s="13" t="s">
        <v>32</v>
      </c>
      <c r="D4" s="13" t="s">
        <v>33</v>
      </c>
      <c r="E4" s="13" t="s">
        <v>34</v>
      </c>
      <c r="F4" s="13" t="s">
        <v>35</v>
      </c>
      <c r="G4" s="13" t="s">
        <v>36</v>
      </c>
      <c r="H4" s="14" t="s">
        <v>37</v>
      </c>
    </row>
    <row r="5" spans="1:8" s="18" customFormat="1" ht="15.75" thickBot="1" x14ac:dyDescent="0.3">
      <c r="A5" s="91" t="str">
        <f>B2</f>
        <v>3.1 Loadable families (inclusief profiles)</v>
      </c>
      <c r="B5" s="108" t="s">
        <v>38</v>
      </c>
      <c r="C5" s="109">
        <v>31</v>
      </c>
      <c r="D5" s="109" t="s">
        <v>225</v>
      </c>
      <c r="E5" s="109" t="s">
        <v>226</v>
      </c>
      <c r="F5" s="16" t="s">
        <v>67</v>
      </c>
      <c r="G5" s="109" t="s">
        <v>227</v>
      </c>
      <c r="H5" s="111" t="s">
        <v>227</v>
      </c>
    </row>
    <row r="6" spans="1:8" s="18" customFormat="1" ht="15.75" x14ac:dyDescent="0.25">
      <c r="A6" s="91" t="str">
        <f>B2</f>
        <v>3.1 Loadable families (inclusief profiles)</v>
      </c>
      <c r="B6" s="48" t="s">
        <v>45</v>
      </c>
      <c r="C6" s="95" t="str">
        <f>CONCATENATE(B5,"_",C5,"_",D5,"_",E5,"_",F5,"_",G5,"_",H5)</f>
        <v>NLRS_31_DO_WB_enkele deur_gen_gen</v>
      </c>
    </row>
    <row r="7" spans="1:8" s="18" customFormat="1" x14ac:dyDescent="0.25">
      <c r="A7" s="91" t="str">
        <f>B2</f>
        <v>3.1 Loadable families (inclusief profiles)</v>
      </c>
    </row>
    <row r="8" spans="1:8" ht="20.100000000000001" customHeight="1" thickBot="1" x14ac:dyDescent="0.3">
      <c r="A8" s="91" t="str">
        <f>B8</f>
        <v>3.1 System Families (positie 4 vervalt)</v>
      </c>
      <c r="B8" s="48" t="s">
        <v>46</v>
      </c>
      <c r="C8" s="48"/>
      <c r="D8" s="48"/>
      <c r="F8" s="48"/>
      <c r="G8" s="48"/>
      <c r="H8" s="48"/>
    </row>
    <row r="9" spans="1:8" s="18" customFormat="1" x14ac:dyDescent="0.25">
      <c r="A9" s="91" t="str">
        <f>B8</f>
        <v>3.1 System Families (positie 4 vervalt)</v>
      </c>
      <c r="B9" s="19" t="s">
        <v>24</v>
      </c>
      <c r="C9" s="22" t="s">
        <v>25</v>
      </c>
      <c r="D9" s="21" t="s">
        <v>26</v>
      </c>
      <c r="F9" s="19" t="s">
        <v>28</v>
      </c>
      <c r="G9" s="20" t="s">
        <v>29</v>
      </c>
      <c r="H9" s="21" t="s">
        <v>30</v>
      </c>
    </row>
    <row r="10" spans="1:8" s="18" customFormat="1" x14ac:dyDescent="0.25">
      <c r="A10" s="91" t="str">
        <f>B8</f>
        <v>3.1 System Families (positie 4 vervalt)</v>
      </c>
      <c r="B10" s="12" t="s">
        <v>31</v>
      </c>
      <c r="C10" s="13" t="s">
        <v>32</v>
      </c>
      <c r="D10" s="14" t="s">
        <v>33</v>
      </c>
      <c r="E10" s="77" t="s">
        <v>47</v>
      </c>
      <c r="F10" s="12" t="s">
        <v>48</v>
      </c>
      <c r="G10" s="13" t="s">
        <v>36</v>
      </c>
      <c r="H10" s="14" t="s">
        <v>37</v>
      </c>
    </row>
    <row r="11" spans="1:8" s="18" customFormat="1" ht="15.75" thickBot="1" x14ac:dyDescent="0.3">
      <c r="A11" s="91" t="str">
        <f>B8</f>
        <v>3.1 System Families (positie 4 vervalt)</v>
      </c>
      <c r="B11" s="108" t="s">
        <v>38</v>
      </c>
      <c r="C11" s="112">
        <v>21</v>
      </c>
      <c r="D11" s="109" t="s">
        <v>228</v>
      </c>
      <c r="F11" s="15" t="s">
        <v>51</v>
      </c>
      <c r="G11" s="109" t="s">
        <v>227</v>
      </c>
      <c r="H11" s="111" t="s">
        <v>227</v>
      </c>
    </row>
    <row r="12" spans="1:8" s="18" customFormat="1" ht="15.75" x14ac:dyDescent="0.25">
      <c r="A12" s="91" t="str">
        <f>B8</f>
        <v>3.1 System Families (positie 4 vervalt)</v>
      </c>
      <c r="B12" s="48" t="s">
        <v>45</v>
      </c>
      <c r="C12" s="95" t="str">
        <f>CONCATENATE(B11,"_",C11,"_",D11,"_",F11,"_",G11,"_",H11)</f>
        <v>NLRS_21_WA_metselwerk 100mm_gen_gen</v>
      </c>
    </row>
    <row r="13" spans="1:8" s="18" customFormat="1" x14ac:dyDescent="0.25">
      <c r="A13" s="91" t="str">
        <f>B8</f>
        <v>3.1 System Families (positie 4 vervalt)</v>
      </c>
    </row>
    <row r="14" spans="1:8" ht="20.100000000000001" customHeight="1" thickBot="1" x14ac:dyDescent="0.3">
      <c r="A14" s="91" t="str">
        <f>B14</f>
        <v>3.2.1 Types binnen loadable families</v>
      </c>
      <c r="B14" s="48" t="s">
        <v>52</v>
      </c>
      <c r="C14" s="48"/>
      <c r="D14" s="48"/>
      <c r="E14" s="48"/>
      <c r="F14" s="48"/>
    </row>
    <row r="15" spans="1:8" s="18" customFormat="1" x14ac:dyDescent="0.25">
      <c r="A15" s="91" t="str">
        <f>B14</f>
        <v>3.2.1 Types binnen loadable families</v>
      </c>
      <c r="B15" s="19" t="s">
        <v>53</v>
      </c>
      <c r="C15" s="20" t="s">
        <v>54</v>
      </c>
      <c r="D15" s="20" t="s">
        <v>55</v>
      </c>
      <c r="E15" s="20" t="s">
        <v>56</v>
      </c>
      <c r="F15" s="21" t="s">
        <v>57</v>
      </c>
    </row>
    <row r="16" spans="1:8" s="18" customFormat="1" x14ac:dyDescent="0.25">
      <c r="A16" s="91" t="str">
        <f>B14</f>
        <v>3.2.1 Types binnen loadable families</v>
      </c>
      <c r="B16" s="12" t="s">
        <v>48</v>
      </c>
      <c r="C16" s="13" t="s">
        <v>36</v>
      </c>
      <c r="D16" s="72"/>
      <c r="E16" s="72" t="s">
        <v>58</v>
      </c>
      <c r="F16" s="73" t="s">
        <v>48</v>
      </c>
    </row>
    <row r="17" spans="1:8" s="18" customFormat="1" ht="15.75" thickBot="1" x14ac:dyDescent="0.3">
      <c r="A17" s="91" t="str">
        <f>B14</f>
        <v>3.2.1 Types binnen loadable families</v>
      </c>
      <c r="B17" s="15" t="s">
        <v>59</v>
      </c>
      <c r="C17" s="109" t="s">
        <v>227</v>
      </c>
      <c r="D17" s="16" t="s">
        <v>60</v>
      </c>
      <c r="E17" s="16" t="s">
        <v>61</v>
      </c>
      <c r="F17" s="17" t="s">
        <v>62</v>
      </c>
    </row>
    <row r="18" spans="1:8" s="18" customFormat="1" ht="15.75" x14ac:dyDescent="0.25">
      <c r="A18" s="91" t="str">
        <f>B14</f>
        <v>3.2.1 Types binnen loadable families</v>
      </c>
      <c r="B18" s="48" t="s">
        <v>45</v>
      </c>
      <c r="C18" s="95" t="str">
        <f>CONCATENATE(B17,"_",C17,"_",D17,"_",E17,"_",F17)</f>
        <v>Binnendeur_gen_rechtsdraaiend_bxh 1034x2300_zelfsluitend</v>
      </c>
    </row>
    <row r="19" spans="1:8" s="18" customFormat="1" x14ac:dyDescent="0.25">
      <c r="A19" s="91" t="str">
        <f>B14</f>
        <v>3.2.1 Types binnen loadable families</v>
      </c>
    </row>
    <row r="20" spans="1:8" ht="20.100000000000001" customHeight="1" thickBot="1" x14ac:dyDescent="0.3">
      <c r="A20" s="91" t="str">
        <f>B20</f>
        <v>3.2.2 Profile families</v>
      </c>
      <c r="B20" s="48" t="s">
        <v>63</v>
      </c>
      <c r="C20" s="48"/>
      <c r="D20" s="48"/>
      <c r="E20" s="48"/>
      <c r="F20" s="48"/>
      <c r="G20" s="48"/>
      <c r="H20" s="48"/>
    </row>
    <row r="21" spans="1:8" s="18" customFormat="1" x14ac:dyDescent="0.25">
      <c r="A21" s="91" t="str">
        <f>B20</f>
        <v>3.2.2 Profile families</v>
      </c>
      <c r="B21" s="19" t="s">
        <v>24</v>
      </c>
      <c r="C21" s="20" t="s">
        <v>25</v>
      </c>
      <c r="D21" s="20" t="s">
        <v>26</v>
      </c>
      <c r="E21" s="20" t="s">
        <v>27</v>
      </c>
      <c r="F21" s="20" t="s">
        <v>28</v>
      </c>
      <c r="G21" s="20" t="s">
        <v>29</v>
      </c>
      <c r="H21" s="21" t="s">
        <v>30</v>
      </c>
    </row>
    <row r="22" spans="1:8" s="18" customFormat="1" x14ac:dyDescent="0.25">
      <c r="A22" s="91" t="str">
        <f>B20</f>
        <v>3.2.2 Profile families</v>
      </c>
      <c r="B22" s="12" t="s">
        <v>31</v>
      </c>
      <c r="C22" s="13" t="s">
        <v>32</v>
      </c>
      <c r="D22" s="13" t="s">
        <v>33</v>
      </c>
      <c r="E22" s="13" t="s">
        <v>34</v>
      </c>
      <c r="F22" s="13" t="s">
        <v>48</v>
      </c>
      <c r="G22" s="13" t="s">
        <v>36</v>
      </c>
      <c r="H22" s="14" t="s">
        <v>37</v>
      </c>
    </row>
    <row r="23" spans="1:8" s="18" customFormat="1" ht="15.75" thickBot="1" x14ac:dyDescent="0.3">
      <c r="A23" s="91" t="str">
        <f>B20</f>
        <v>3.2.2 Profile families</v>
      </c>
      <c r="B23" s="108" t="s">
        <v>38</v>
      </c>
      <c r="C23" s="109">
        <v>31</v>
      </c>
      <c r="D23" s="109" t="s">
        <v>225</v>
      </c>
      <c r="E23" s="109" t="s">
        <v>226</v>
      </c>
      <c r="F23" s="16" t="s">
        <v>67</v>
      </c>
      <c r="G23" s="109" t="s">
        <v>227</v>
      </c>
      <c r="H23" s="111" t="s">
        <v>227</v>
      </c>
    </row>
    <row r="24" spans="1:8" s="18" customFormat="1" ht="15.75" x14ac:dyDescent="0.25">
      <c r="A24" s="91" t="str">
        <f>B20</f>
        <v>3.2.2 Profile families</v>
      </c>
      <c r="B24" s="48" t="s">
        <v>45</v>
      </c>
      <c r="C24" s="95" t="str">
        <f>CONCATENATE(B23,"_",C23,"_",D23,"_",E23,"_",F23,"_",G23,"_",H23)</f>
        <v>NLRS_31_DO_WB_enkele deur_gen_gen</v>
      </c>
    </row>
    <row r="25" spans="1:8" s="18" customFormat="1" x14ac:dyDescent="0.25">
      <c r="A25" s="91" t="str">
        <f>B20</f>
        <v>3.2.2 Profile families</v>
      </c>
    </row>
    <row r="26" spans="1:8" ht="20.100000000000001" customHeight="1" thickBot="1" x14ac:dyDescent="0.3">
      <c r="A26" s="91" t="str">
        <f>B38</f>
        <v>3.2.3 Labels (zelfde als 3.1 loadable families, positie 3 is altijd SYM of LAB, positie 4 is afhankelijk van deze keuze)</v>
      </c>
      <c r="B26" s="48" t="s">
        <v>68</v>
      </c>
      <c r="C26" s="48"/>
      <c r="D26" s="48"/>
      <c r="E26" s="48"/>
      <c r="F26" s="48"/>
      <c r="G26" s="48"/>
      <c r="H26" s="48"/>
    </row>
    <row r="27" spans="1:8" s="18" customFormat="1" x14ac:dyDescent="0.25">
      <c r="A27" s="91" t="str">
        <f>B38</f>
        <v>3.2.3 Labels (zelfde als 3.1 loadable families, positie 3 is altijd SYM of LAB, positie 4 is afhankelijk van deze keuze)</v>
      </c>
      <c r="B27" s="19" t="s">
        <v>24</v>
      </c>
      <c r="C27" s="20" t="s">
        <v>25</v>
      </c>
      <c r="D27" s="20" t="s">
        <v>26</v>
      </c>
      <c r="E27" s="20" t="s">
        <v>69</v>
      </c>
      <c r="F27" s="20" t="s">
        <v>28</v>
      </c>
      <c r="G27" s="20" t="s">
        <v>29</v>
      </c>
      <c r="H27" s="21" t="s">
        <v>30</v>
      </c>
    </row>
    <row r="28" spans="1:8" s="18" customFormat="1" x14ac:dyDescent="0.25">
      <c r="A28" s="91" t="str">
        <f>B38</f>
        <v>3.2.3 Labels (zelfde als 3.1 loadable families, positie 3 is altijd SYM of LAB, positie 4 is afhankelijk van deze keuze)</v>
      </c>
      <c r="B28" s="12" t="s">
        <v>31</v>
      </c>
      <c r="C28" s="13" t="s">
        <v>32</v>
      </c>
      <c r="D28" s="13" t="s">
        <v>33</v>
      </c>
      <c r="E28" s="13" t="s">
        <v>34</v>
      </c>
      <c r="F28" s="13" t="s">
        <v>48</v>
      </c>
      <c r="G28" s="13" t="s">
        <v>36</v>
      </c>
      <c r="H28" s="14" t="s">
        <v>37</v>
      </c>
    </row>
    <row r="29" spans="1:8" s="18" customFormat="1" ht="15.75" thickBot="1" x14ac:dyDescent="0.3">
      <c r="A29" s="91" t="str">
        <f>B38</f>
        <v>3.2.3 Labels (zelfde als 3.1 loadable families, positie 3 is altijd SYM of LAB, positie 4 is afhankelijk van deze keuze)</v>
      </c>
      <c r="B29" s="108" t="s">
        <v>38</v>
      </c>
      <c r="C29" s="109">
        <v>31</v>
      </c>
      <c r="D29" s="114" t="s">
        <v>70</v>
      </c>
      <c r="E29" s="114" t="s">
        <v>71</v>
      </c>
      <c r="F29" s="16" t="s">
        <v>72</v>
      </c>
      <c r="G29" s="109" t="s">
        <v>227</v>
      </c>
      <c r="H29" s="111" t="s">
        <v>227</v>
      </c>
    </row>
    <row r="30" spans="1:8" s="18" customFormat="1" ht="15.75" x14ac:dyDescent="0.25">
      <c r="A30" s="91" t="str">
        <f>B38</f>
        <v>3.2.3 Labels (zelfde als 3.1 loadable families, positie 3 is altijd SYM of LAB, positie 4 is afhankelijk van deze keuze)</v>
      </c>
      <c r="B30" s="48" t="s">
        <v>45</v>
      </c>
      <c r="C30" s="95" t="str">
        <f>CONCATENATE(B29,"_",C29,"_",D29,"_",E29,"_",F29,"_",G29,"_",H29)</f>
        <v>NLRS_31_GA_UN_KOMO keur Omschrijving_gen_gen</v>
      </c>
    </row>
    <row r="31" spans="1:8" s="18" customFormat="1" x14ac:dyDescent="0.25">
      <c r="A31" s="91" t="str">
        <f>B38</f>
        <v>3.2.3 Labels (zelfde als 3.1 loadable families, positie 3 is altijd SYM of LAB, positie 4 is afhankelijk van deze keuze)</v>
      </c>
    </row>
    <row r="32" spans="1:8" ht="20.100000000000001" customHeight="1" thickBot="1" x14ac:dyDescent="0.3">
      <c r="A32" s="91" t="str">
        <f>B38</f>
        <v>3.2.3 Labels (zelfde als 3.1 loadable families, positie 3 is altijd SYM of LAB, positie 4 is afhankelijk van deze keuze)</v>
      </c>
      <c r="B32" s="48" t="s">
        <v>73</v>
      </c>
      <c r="C32" s="48"/>
      <c r="D32" s="48"/>
      <c r="E32" s="48"/>
      <c r="F32" s="48"/>
      <c r="G32" s="48"/>
      <c r="H32" s="48"/>
    </row>
    <row r="33" spans="1:8" s="18" customFormat="1" x14ac:dyDescent="0.25">
      <c r="A33" s="91" t="str">
        <f>B38</f>
        <v>3.2.3 Labels (zelfde als 3.1 loadable families, positie 3 is altijd SYM of LAB, positie 4 is afhankelijk van deze keuze)</v>
      </c>
      <c r="B33" s="19" t="s">
        <v>24</v>
      </c>
      <c r="C33" s="20" t="s">
        <v>25</v>
      </c>
      <c r="D33" s="20" t="s">
        <v>26</v>
      </c>
      <c r="E33" s="20" t="s">
        <v>69</v>
      </c>
      <c r="F33" s="20" t="s">
        <v>28</v>
      </c>
      <c r="G33" s="20" t="s">
        <v>29</v>
      </c>
      <c r="H33" s="21" t="s">
        <v>30</v>
      </c>
    </row>
    <row r="34" spans="1:8" s="18" customFormat="1" x14ac:dyDescent="0.25">
      <c r="A34" s="91" t="s">
        <v>74</v>
      </c>
      <c r="B34" s="12" t="s">
        <v>31</v>
      </c>
      <c r="C34" s="13" t="s">
        <v>32</v>
      </c>
      <c r="D34" s="13" t="s">
        <v>33</v>
      </c>
      <c r="E34" s="13" t="s">
        <v>34</v>
      </c>
      <c r="F34" s="13" t="s">
        <v>48</v>
      </c>
      <c r="G34" s="13" t="s">
        <v>36</v>
      </c>
      <c r="H34" s="14" t="s">
        <v>37</v>
      </c>
    </row>
    <row r="35" spans="1:8" s="18" customFormat="1" ht="15.75" thickBot="1" x14ac:dyDescent="0.3">
      <c r="A35" s="91" t="str">
        <f>B38</f>
        <v>3.2.3 Labels (zelfde als 3.1 loadable families, positie 3 is altijd SYM of LAB, positie 4 is afhankelijk van deze keuze)</v>
      </c>
      <c r="B35" s="108" t="s">
        <v>38</v>
      </c>
      <c r="C35" s="109">
        <v>31</v>
      </c>
      <c r="D35" s="114" t="s">
        <v>75</v>
      </c>
      <c r="E35" s="109" t="s">
        <v>229</v>
      </c>
      <c r="F35" s="16" t="s">
        <v>72</v>
      </c>
      <c r="G35" s="109" t="s">
        <v>227</v>
      </c>
      <c r="H35" s="111" t="s">
        <v>227</v>
      </c>
    </row>
    <row r="36" spans="1:8" s="18" customFormat="1" ht="15.75" x14ac:dyDescent="0.25">
      <c r="A36" s="91" t="str">
        <f>B38</f>
        <v>3.2.3 Labels (zelfde als 3.1 loadable families, positie 3 is altijd SYM of LAB, positie 4 is afhankelijk van deze keuze)</v>
      </c>
      <c r="B36" s="48" t="s">
        <v>45</v>
      </c>
      <c r="C36" s="95" t="str">
        <f>CONCATENATE(B35,"_",C35,"_",D35,"_",E35,"_",F35,"_",G35,"_",H35)</f>
        <v>NLRS_31_SYM_COOR_KOMO keur Omschrijving_gen_gen</v>
      </c>
    </row>
    <row r="37" spans="1:8" s="18" customFormat="1" x14ac:dyDescent="0.25">
      <c r="A37" s="91" t="str">
        <f>B38</f>
        <v>3.2.3 Labels (zelfde als 3.1 loadable families, positie 3 is altijd SYM of LAB, positie 4 is afhankelijk van deze keuze)</v>
      </c>
    </row>
    <row r="38" spans="1:8" ht="20.100000000000001" customHeight="1" thickBot="1" x14ac:dyDescent="0.3">
      <c r="A38" s="91" t="str">
        <f>B38</f>
        <v>3.2.3 Labels (zelfde als 3.1 loadable families, positie 3 is altijd SYM of LAB, positie 4 is afhankelijk van deze keuze)</v>
      </c>
      <c r="B38" s="48" t="s">
        <v>77</v>
      </c>
      <c r="C38" s="48"/>
      <c r="D38" s="48"/>
      <c r="E38" s="48"/>
      <c r="F38" s="48"/>
      <c r="G38" s="48"/>
      <c r="H38" s="48"/>
    </row>
    <row r="39" spans="1:8" s="18" customFormat="1" x14ac:dyDescent="0.25">
      <c r="A39" s="91" t="str">
        <f>B38</f>
        <v>3.2.3 Labels (zelfde als 3.1 loadable families, positie 3 is altijd SYM of LAB, positie 4 is afhankelijk van deze keuze)</v>
      </c>
      <c r="B39" s="19" t="s">
        <v>24</v>
      </c>
      <c r="C39" s="20" t="s">
        <v>25</v>
      </c>
      <c r="D39" s="20" t="s">
        <v>26</v>
      </c>
      <c r="E39" s="20" t="s">
        <v>69</v>
      </c>
      <c r="F39" s="20" t="s">
        <v>28</v>
      </c>
      <c r="G39" s="20" t="s">
        <v>29</v>
      </c>
      <c r="H39" s="21" t="s">
        <v>30</v>
      </c>
    </row>
    <row r="40" spans="1:8" s="18" customFormat="1" x14ac:dyDescent="0.25">
      <c r="A40" s="91" t="s">
        <v>74</v>
      </c>
      <c r="B40" s="12" t="s">
        <v>31</v>
      </c>
      <c r="C40" s="13" t="s">
        <v>32</v>
      </c>
      <c r="D40" s="13" t="s">
        <v>33</v>
      </c>
      <c r="E40" s="13" t="s">
        <v>34</v>
      </c>
      <c r="F40" s="13" t="s">
        <v>48</v>
      </c>
      <c r="G40" s="13" t="s">
        <v>36</v>
      </c>
      <c r="H40" s="14" t="s">
        <v>37</v>
      </c>
    </row>
    <row r="41" spans="1:8" s="18" customFormat="1" ht="15.75" thickBot="1" x14ac:dyDescent="0.3">
      <c r="A41" s="91" t="str">
        <f>B38</f>
        <v>3.2.3 Labels (zelfde als 3.1 loadable families, positie 3 is altijd SYM of LAB, positie 4 is afhankelijk van deze keuze)</v>
      </c>
      <c r="B41" s="108" t="s">
        <v>38</v>
      </c>
      <c r="C41" s="109">
        <v>31</v>
      </c>
      <c r="D41" s="114" t="s">
        <v>78</v>
      </c>
      <c r="E41" s="109" t="s">
        <v>230</v>
      </c>
      <c r="F41" s="16" t="s">
        <v>80</v>
      </c>
      <c r="G41" s="109" t="s">
        <v>227</v>
      </c>
      <c r="H41" s="111" t="s">
        <v>227</v>
      </c>
    </row>
    <row r="42" spans="1:8" s="18" customFormat="1" ht="15.75" x14ac:dyDescent="0.25">
      <c r="A42" s="91" t="str">
        <f>B38</f>
        <v>3.2.3 Labels (zelfde als 3.1 loadable families, positie 3 is altijd SYM of LAB, positie 4 is afhankelijk van deze keuze)</v>
      </c>
      <c r="B42" s="48" t="s">
        <v>45</v>
      </c>
      <c r="C42" s="95" t="str">
        <f>CONCATENATE(B41,"_",C41,"_",D41,"_",E41,"_",F41,"_",G41,"_",H41)</f>
        <v>NLRS_31_LAB_GH_bol stramienlijn_gen_gen</v>
      </c>
    </row>
    <row r="43" spans="1:8" s="18" customFormat="1" x14ac:dyDescent="0.25">
      <c r="A43" s="91" t="str">
        <f>B38</f>
        <v>3.2.3 Labels (zelfde als 3.1 loadable families, positie 3 is altijd SYM of LAB, positie 4 is afhankelijk van deze keuze)</v>
      </c>
    </row>
    <row r="44" spans="1:8" ht="20.100000000000001" customHeight="1" thickBot="1" x14ac:dyDescent="0.3">
      <c r="A44" s="91" t="str">
        <f>B44</f>
        <v>3.2.4 Tags (zelfde als 3.1 loadable families, positie 3 is altijd TAG)</v>
      </c>
      <c r="B44" s="48" t="s">
        <v>81</v>
      </c>
      <c r="C44" s="48"/>
      <c r="D44" s="48"/>
      <c r="E44" s="48"/>
      <c r="F44" s="48"/>
      <c r="G44" s="48"/>
      <c r="H44" s="48"/>
    </row>
    <row r="45" spans="1:8" s="18" customFormat="1" x14ac:dyDescent="0.25">
      <c r="A45" s="91" t="str">
        <f>B44</f>
        <v>3.2.4 Tags (zelfde als 3.1 loadable families, positie 3 is altijd TAG)</v>
      </c>
      <c r="B45" s="19" t="s">
        <v>24</v>
      </c>
      <c r="C45" s="20" t="s">
        <v>25</v>
      </c>
      <c r="D45" s="20" t="s">
        <v>82</v>
      </c>
      <c r="E45" s="20" t="s">
        <v>83</v>
      </c>
      <c r="F45" s="20" t="s">
        <v>84</v>
      </c>
      <c r="G45" s="20" t="s">
        <v>29</v>
      </c>
      <c r="H45" s="21" t="s">
        <v>30</v>
      </c>
    </row>
    <row r="46" spans="1:8" s="18" customFormat="1" x14ac:dyDescent="0.25">
      <c r="A46" s="91" t="str">
        <f>B44</f>
        <v>3.2.4 Tags (zelfde als 3.1 loadable families, positie 3 is altijd TAG)</v>
      </c>
      <c r="B46" s="12" t="s">
        <v>31</v>
      </c>
      <c r="C46" s="13" t="s">
        <v>32</v>
      </c>
      <c r="D46" s="13" t="s">
        <v>85</v>
      </c>
      <c r="E46" s="13" t="s">
        <v>86</v>
      </c>
      <c r="F46" s="13" t="s">
        <v>87</v>
      </c>
      <c r="G46" s="13" t="s">
        <v>36</v>
      </c>
      <c r="H46" s="14" t="s">
        <v>37</v>
      </c>
    </row>
    <row r="47" spans="1:8" s="18" customFormat="1" ht="15.75" thickBot="1" x14ac:dyDescent="0.3">
      <c r="A47" s="91" t="str">
        <f>B44</f>
        <v>3.2.4 Tags (zelfde als 3.1 loadable families, positie 3 is altijd TAG)</v>
      </c>
      <c r="B47" s="108" t="s">
        <v>38</v>
      </c>
      <c r="C47" s="109">
        <v>31</v>
      </c>
      <c r="D47" s="114" t="s">
        <v>89</v>
      </c>
      <c r="E47" s="109" t="s">
        <v>231</v>
      </c>
      <c r="F47" s="16" t="s">
        <v>91</v>
      </c>
      <c r="G47" s="109" t="s">
        <v>227</v>
      </c>
      <c r="H47" s="111" t="s">
        <v>227</v>
      </c>
    </row>
    <row r="48" spans="1:8" s="18" customFormat="1" ht="15.75" x14ac:dyDescent="0.25">
      <c r="A48" s="91" t="str">
        <f>B44</f>
        <v>3.2.4 Tags (zelfde als 3.1 loadable families, positie 3 is altijd TAG)</v>
      </c>
      <c r="B48" s="48" t="s">
        <v>45</v>
      </c>
      <c r="C48" s="95" t="str">
        <f>CONCATENATE(B47,"_",C47,"_",D47,"_",E47,"_",F47,"_",G47,"_",H47)</f>
        <v>NLRS_31_TAG_MC_Description-Model_gen_gen</v>
      </c>
    </row>
    <row r="49" spans="1:8" s="18" customFormat="1" x14ac:dyDescent="0.25">
      <c r="A49" s="91" t="str">
        <f>B44</f>
        <v>3.2.4 Tags (zelfde als 3.1 loadable families, positie 3 is altijd TAG)</v>
      </c>
    </row>
    <row r="50" spans="1:8" ht="20.100000000000001" customHeight="1" thickBot="1" x14ac:dyDescent="0.3">
      <c r="A50" s="91" t="str">
        <f>B50</f>
        <v xml:space="preserve"> 3.2.5 Sketch Line (omtrek Filled Regions)</v>
      </c>
      <c r="B50" s="48" t="s">
        <v>92</v>
      </c>
      <c r="C50" s="48"/>
      <c r="D50" s="48"/>
    </row>
    <row r="51" spans="1:8" s="18" customFormat="1" x14ac:dyDescent="0.25">
      <c r="A51" s="91" t="str">
        <f>B50</f>
        <v xml:space="preserve"> 3.2.5 Sketch Line (omtrek Filled Regions)</v>
      </c>
      <c r="B51" s="19" t="s">
        <v>24</v>
      </c>
      <c r="C51" s="20" t="s">
        <v>93</v>
      </c>
      <c r="D51" s="21" t="s">
        <v>30</v>
      </c>
    </row>
    <row r="52" spans="1:8" s="18" customFormat="1" x14ac:dyDescent="0.25">
      <c r="A52" s="91" t="str">
        <f>B50</f>
        <v xml:space="preserve"> 3.2.5 Sketch Line (omtrek Filled Regions)</v>
      </c>
      <c r="B52" s="12" t="s">
        <v>31</v>
      </c>
      <c r="C52" s="13" t="s">
        <v>94</v>
      </c>
      <c r="D52" s="14" t="s">
        <v>37</v>
      </c>
    </row>
    <row r="53" spans="1:8" s="18" customFormat="1" ht="15.75" thickBot="1" x14ac:dyDescent="0.3">
      <c r="A53" s="91" t="str">
        <f>B50</f>
        <v xml:space="preserve"> 3.2.5 Sketch Line (omtrek Filled Regions)</v>
      </c>
      <c r="B53" s="108" t="s">
        <v>38</v>
      </c>
      <c r="C53" s="16" t="s">
        <v>95</v>
      </c>
      <c r="D53" s="111" t="s">
        <v>227</v>
      </c>
    </row>
    <row r="54" spans="1:8" s="18" customFormat="1" ht="15.75" x14ac:dyDescent="0.25">
      <c r="A54" s="91" t="str">
        <f>B50</f>
        <v xml:space="preserve"> 3.2.5 Sketch Line (omtrek Filled Regions)</v>
      </c>
      <c r="B54" s="48" t="s">
        <v>45</v>
      </c>
      <c r="C54" s="95" t="str">
        <f>CONCATENATE(B53,"_",C53,"_",D53)</f>
        <v>NLRS_hidden 1-50_gen</v>
      </c>
    </row>
    <row r="55" spans="1:8" s="18" customFormat="1" x14ac:dyDescent="0.25">
      <c r="A55" s="91" t="str">
        <f>B50</f>
        <v xml:space="preserve"> 3.2.5 Sketch Line (omtrek Filled Regions)</v>
      </c>
    </row>
    <row r="56" spans="1:8" ht="20.100000000000001" customHeight="1" thickBot="1" x14ac:dyDescent="0.3">
      <c r="A56" s="91" t="str">
        <f>B56</f>
        <v xml:space="preserve">3.2.5 Filled Patterns </v>
      </c>
      <c r="B56" s="48" t="s">
        <v>96</v>
      </c>
      <c r="C56" s="48"/>
      <c r="D56" s="48"/>
      <c r="E56" s="48"/>
      <c r="F56" s="48"/>
      <c r="G56" s="48"/>
    </row>
    <row r="57" spans="1:8" s="18" customFormat="1" x14ac:dyDescent="0.25">
      <c r="A57" s="91" t="str">
        <f>B56</f>
        <v xml:space="preserve">3.2.5 Filled Patterns </v>
      </c>
      <c r="B57" s="19" t="s">
        <v>24</v>
      </c>
      <c r="C57" s="20" t="s">
        <v>97</v>
      </c>
      <c r="D57" s="20" t="s">
        <v>98</v>
      </c>
      <c r="E57" s="22" t="s">
        <v>99</v>
      </c>
      <c r="F57" s="22" t="s">
        <v>100</v>
      </c>
      <c r="G57" s="21" t="s">
        <v>30</v>
      </c>
    </row>
    <row r="58" spans="1:8" s="18" customFormat="1" x14ac:dyDescent="0.25">
      <c r="A58" s="91" t="str">
        <f>B56</f>
        <v xml:space="preserve">3.2.5 Filled Patterns </v>
      </c>
      <c r="B58" s="12" t="s">
        <v>31</v>
      </c>
      <c r="C58" s="13" t="s">
        <v>101</v>
      </c>
      <c r="D58" s="13" t="s">
        <v>102</v>
      </c>
      <c r="E58" s="18" t="s">
        <v>103</v>
      </c>
      <c r="F58" s="23" t="s">
        <v>104</v>
      </c>
      <c r="G58" s="14" t="s">
        <v>37</v>
      </c>
    </row>
    <row r="59" spans="1:8" s="18" customFormat="1" ht="15.75" thickBot="1" x14ac:dyDescent="0.3">
      <c r="A59" s="91" t="str">
        <f>B56</f>
        <v xml:space="preserve">3.2.5 Filled Patterns </v>
      </c>
      <c r="B59" s="15" t="s">
        <v>38</v>
      </c>
      <c r="C59" s="109" t="s">
        <v>232</v>
      </c>
      <c r="D59" s="109" t="s">
        <v>233</v>
      </c>
      <c r="E59" s="24" t="s">
        <v>107</v>
      </c>
      <c r="F59" s="16"/>
      <c r="G59" s="111" t="s">
        <v>227</v>
      </c>
    </row>
    <row r="60" spans="1:8" s="18" customFormat="1" ht="15.75" x14ac:dyDescent="0.25">
      <c r="A60" s="91" t="str">
        <f>B56</f>
        <v xml:space="preserve">3.2.5 Filled Patterns </v>
      </c>
      <c r="B60" s="48" t="s">
        <v>45</v>
      </c>
      <c r="C60" s="95" t="str">
        <f>CONCATENATE(B59,"_",C59,"_",D59,"_",E59,"_",F59,"_",G59)</f>
        <v>NLRS_i2_MP_kalkzandsteen diagonaal 2mm__gen</v>
      </c>
    </row>
    <row r="61" spans="1:8" s="18" customFormat="1" x14ac:dyDescent="0.25">
      <c r="A61" s="91" t="str">
        <f>B56</f>
        <v xml:space="preserve">3.2.5 Filled Patterns </v>
      </c>
    </row>
    <row r="62" spans="1:8" ht="20.100000000000001" customHeight="1" thickBot="1" x14ac:dyDescent="0.3">
      <c r="A62" s="91" t="str">
        <f>B62</f>
        <v>3.2.5 Filled Region als Component</v>
      </c>
      <c r="B62" s="48" t="s">
        <v>108</v>
      </c>
      <c r="C62" s="48"/>
      <c r="D62" s="48"/>
      <c r="E62" s="48"/>
      <c r="F62" s="48"/>
      <c r="G62" s="48"/>
      <c r="H62" s="48"/>
    </row>
    <row r="63" spans="1:8" s="18" customFormat="1" x14ac:dyDescent="0.25">
      <c r="A63" s="91" t="str">
        <f>B62</f>
        <v>3.2.5 Filled Region als Component</v>
      </c>
      <c r="B63" s="19" t="s">
        <v>24</v>
      </c>
      <c r="C63" s="20" t="s">
        <v>97</v>
      </c>
      <c r="D63" s="20" t="s">
        <v>109</v>
      </c>
      <c r="E63" s="20" t="s">
        <v>98</v>
      </c>
      <c r="F63" s="22" t="s">
        <v>99</v>
      </c>
      <c r="G63" s="22" t="s">
        <v>110</v>
      </c>
      <c r="H63" s="21" t="s">
        <v>30</v>
      </c>
    </row>
    <row r="64" spans="1:8" s="18" customFormat="1" x14ac:dyDescent="0.25">
      <c r="A64" s="91" t="str">
        <f>B62</f>
        <v>3.2.5 Filled Region als Component</v>
      </c>
      <c r="B64" s="12" t="s">
        <v>31</v>
      </c>
      <c r="C64" s="13" t="s">
        <v>101</v>
      </c>
      <c r="D64" s="13" t="s">
        <v>111</v>
      </c>
      <c r="E64" s="13" t="s">
        <v>102</v>
      </c>
      <c r="F64" s="18" t="s">
        <v>112</v>
      </c>
      <c r="G64" s="23" t="s">
        <v>113</v>
      </c>
      <c r="H64" s="14" t="s">
        <v>37</v>
      </c>
    </row>
    <row r="65" spans="1:8" s="18" customFormat="1" ht="15.75" thickBot="1" x14ac:dyDescent="0.3">
      <c r="A65" s="91" t="str">
        <f>B62</f>
        <v>3.2.5 Filled Region als Component</v>
      </c>
      <c r="B65" s="108" t="s">
        <v>38</v>
      </c>
      <c r="C65" s="109" t="s">
        <v>234</v>
      </c>
      <c r="D65" s="114" t="s">
        <v>115</v>
      </c>
      <c r="E65" s="109" t="s">
        <v>233</v>
      </c>
      <c r="F65" s="24" t="s">
        <v>116</v>
      </c>
      <c r="G65" s="109" t="s">
        <v>235</v>
      </c>
      <c r="H65" s="111" t="s">
        <v>227</v>
      </c>
    </row>
    <row r="66" spans="1:8" s="18" customFormat="1" ht="15.75" x14ac:dyDescent="0.25">
      <c r="A66" s="91" t="str">
        <f>B62</f>
        <v>3.2.5 Filled Region als Component</v>
      </c>
      <c r="B66" s="48" t="s">
        <v>45</v>
      </c>
      <c r="C66" s="95" t="str">
        <f>CONCATENATE(B65,"_",C65,"_",D65,"_",E65,"_",F65,"_",G65,"_",H65)</f>
        <v>NLRS_a_FR_MP_noodverlichtingsarmatuur-groen_o_gen</v>
      </c>
    </row>
    <row r="67" spans="1:8" s="18" customFormat="1" x14ac:dyDescent="0.25">
      <c r="A67" s="91" t="str">
        <f>B62</f>
        <v>3.2.5 Filled Region als Component</v>
      </c>
    </row>
    <row r="68" spans="1:8" ht="20.100000000000001" customHeight="1" thickBot="1" x14ac:dyDescent="0.3">
      <c r="A68" s="91" t="str">
        <f>B68</f>
        <v>3.2.6 Line Patterns (Gebruik de standaard Line Patterns indien mogelijk)</v>
      </c>
      <c r="B68" s="48" t="s">
        <v>118</v>
      </c>
      <c r="C68" s="48"/>
      <c r="D68" s="48"/>
    </row>
    <row r="69" spans="1:8" s="18" customFormat="1" x14ac:dyDescent="0.25">
      <c r="A69" s="91" t="str">
        <f>B68</f>
        <v>3.2.6 Line Patterns (Gebruik de standaard Line Patterns indien mogelijk)</v>
      </c>
      <c r="B69" s="19" t="s">
        <v>24</v>
      </c>
      <c r="C69" s="20" t="s">
        <v>93</v>
      </c>
      <c r="D69" s="21" t="s">
        <v>30</v>
      </c>
    </row>
    <row r="70" spans="1:8" s="18" customFormat="1" x14ac:dyDescent="0.25">
      <c r="A70" s="91" t="str">
        <f>B68</f>
        <v>3.2.6 Line Patterns (Gebruik de standaard Line Patterns indien mogelijk)</v>
      </c>
      <c r="B70" s="12" t="s">
        <v>31</v>
      </c>
      <c r="C70" s="72" t="s">
        <v>48</v>
      </c>
      <c r="D70" s="73" t="s">
        <v>37</v>
      </c>
    </row>
    <row r="71" spans="1:8" s="18" customFormat="1" ht="15.75" thickBot="1" x14ac:dyDescent="0.3">
      <c r="A71" s="91" t="str">
        <f>B68</f>
        <v>3.2.6 Line Patterns (Gebruik de standaard Line Patterns indien mogelijk)</v>
      </c>
      <c r="B71" s="108" t="s">
        <v>38</v>
      </c>
      <c r="C71" s="16" t="s">
        <v>95</v>
      </c>
      <c r="D71" s="111" t="s">
        <v>227</v>
      </c>
    </row>
    <row r="72" spans="1:8" s="18" customFormat="1" ht="15.75" x14ac:dyDescent="0.25">
      <c r="A72" s="91" t="str">
        <f>B68</f>
        <v>3.2.6 Line Patterns (Gebruik de standaard Line Patterns indien mogelijk)</v>
      </c>
      <c r="B72" s="48" t="s">
        <v>45</v>
      </c>
      <c r="C72" s="95" t="str">
        <f>CONCATENATE(B71,"_",C71,"_",D71)</f>
        <v>NLRS_hidden 1-50_gen</v>
      </c>
    </row>
    <row r="73" spans="1:8" s="18" customFormat="1" x14ac:dyDescent="0.25">
      <c r="A73" s="91" t="str">
        <f>B68</f>
        <v>3.2.6 Line Patterns (Gebruik de standaard Line Patterns indien mogelijk)</v>
      </c>
    </row>
    <row r="74" spans="1:8" ht="20.100000000000001" customHeight="1" thickBot="1" x14ac:dyDescent="0.3">
      <c r="A74" s="91" t="str">
        <f>B74</f>
        <v>3.2.6 Line Style  (Gebruik de standaard Line Styles indien mogelijk)</v>
      </c>
      <c r="B74" s="48" t="s">
        <v>119</v>
      </c>
      <c r="C74" s="48"/>
      <c r="D74" s="48"/>
      <c r="E74" s="48"/>
    </row>
    <row r="75" spans="1:8" s="18" customFormat="1" x14ac:dyDescent="0.25">
      <c r="A75" s="91" t="str">
        <f>B74</f>
        <v>3.2.6 Line Style  (Gebruik de standaard Line Styles indien mogelijk)</v>
      </c>
      <c r="B75" s="41" t="s">
        <v>24</v>
      </c>
      <c r="C75" s="20" t="s">
        <v>120</v>
      </c>
      <c r="D75" s="20" t="s">
        <v>121</v>
      </c>
      <c r="E75" s="74" t="s">
        <v>30</v>
      </c>
      <c r="F75" s="25"/>
    </row>
    <row r="76" spans="1:8" s="18" customFormat="1" x14ac:dyDescent="0.25">
      <c r="A76" s="91" t="str">
        <f>B74</f>
        <v>3.2.6 Line Style  (Gebruik de standaard Line Styles indien mogelijk)</v>
      </c>
      <c r="B76" s="12" t="s">
        <v>31</v>
      </c>
      <c r="C76" s="75"/>
      <c r="D76" s="13" t="s">
        <v>122</v>
      </c>
      <c r="E76" s="13" t="s">
        <v>37</v>
      </c>
      <c r="F76" s="25"/>
    </row>
    <row r="77" spans="1:8" s="18" customFormat="1" ht="15.75" thickBot="1" x14ac:dyDescent="0.3">
      <c r="A77" s="91" t="str">
        <f>B74</f>
        <v>3.2.6 Line Style  (Gebruik de standaard Line Styles indien mogelijk)</v>
      </c>
      <c r="B77" s="115" t="s">
        <v>38</v>
      </c>
      <c r="C77" s="109" t="s">
        <v>65</v>
      </c>
      <c r="D77" s="16" t="s">
        <v>123</v>
      </c>
      <c r="E77" s="116" t="s">
        <v>227</v>
      </c>
      <c r="F77" s="25"/>
    </row>
    <row r="78" spans="1:8" s="18" customFormat="1" ht="15.75" x14ac:dyDescent="0.25">
      <c r="A78" s="91" t="str">
        <f>B74</f>
        <v>3.2.6 Line Style  (Gebruik de standaard Line Styles indien mogelijk)</v>
      </c>
      <c r="B78" s="48" t="s">
        <v>45</v>
      </c>
      <c r="C78" s="95" t="str">
        <f>CONCATENATE(B77,"_",C77,"_",D77,"_",E77,"_",F77,"_",G77,"_",H77)</f>
        <v>NLRS_Doors_Frame-Mullion (vervang / door -)_gen___</v>
      </c>
    </row>
    <row r="79" spans="1:8" s="18" customFormat="1" x14ac:dyDescent="0.25">
      <c r="A79" s="91" t="str">
        <f>B74</f>
        <v>3.2.6 Line Style  (Gebruik de standaard Line Styles indien mogelijk)</v>
      </c>
    </row>
    <row r="80" spans="1:8" ht="20.100000000000001" customHeight="1" thickBot="1" x14ac:dyDescent="0.3">
      <c r="A80" s="91" t="str">
        <f>B80</f>
        <v>3.2.7 Tekst Styles</v>
      </c>
      <c r="B80" s="48" t="s">
        <v>124</v>
      </c>
      <c r="C80" s="48"/>
      <c r="D80" s="48"/>
      <c r="E80" s="48"/>
    </row>
    <row r="81" spans="1:6" s="18" customFormat="1" x14ac:dyDescent="0.25">
      <c r="A81" s="91" t="str">
        <f>B80</f>
        <v>3.2.7 Tekst Styles</v>
      </c>
      <c r="B81" s="19" t="s">
        <v>24</v>
      </c>
      <c r="C81" s="20" t="s">
        <v>125</v>
      </c>
      <c r="D81" s="20" t="s">
        <v>126</v>
      </c>
      <c r="E81" s="21" t="s">
        <v>30</v>
      </c>
    </row>
    <row r="82" spans="1:6" s="18" customFormat="1" x14ac:dyDescent="0.25">
      <c r="A82" s="91" t="str">
        <f>B80</f>
        <v>3.2.7 Tekst Styles</v>
      </c>
      <c r="B82" s="12" t="s">
        <v>31</v>
      </c>
      <c r="C82" s="13"/>
      <c r="D82" s="13" t="s">
        <v>127</v>
      </c>
      <c r="E82" s="14" t="s">
        <v>37</v>
      </c>
    </row>
    <row r="83" spans="1:6" s="18" customFormat="1" ht="15.75" thickBot="1" x14ac:dyDescent="0.3">
      <c r="A83" s="91" t="str">
        <f>B80</f>
        <v>3.2.7 Tekst Styles</v>
      </c>
      <c r="B83" s="108" t="s">
        <v>38</v>
      </c>
      <c r="C83" s="16" t="s">
        <v>128</v>
      </c>
      <c r="D83" s="16" t="s">
        <v>129</v>
      </c>
      <c r="E83" s="111" t="s">
        <v>227</v>
      </c>
    </row>
    <row r="84" spans="1:6" s="18" customFormat="1" ht="15.75" x14ac:dyDescent="0.25">
      <c r="A84" s="91" t="str">
        <f>B80</f>
        <v>3.2.7 Tekst Styles</v>
      </c>
      <c r="B84" s="48" t="s">
        <v>45</v>
      </c>
      <c r="C84" s="95" t="str">
        <f>CONCATENATE(B83,"_",C83,"_",D83,"_",E83)</f>
        <v>NLRS_2.5mm_Arial-30gr pijl-0_gen</v>
      </c>
    </row>
    <row r="85" spans="1:6" s="18" customFormat="1" x14ac:dyDescent="0.25">
      <c r="A85" s="91" t="str">
        <f>B80</f>
        <v>3.2.7 Tekst Styles</v>
      </c>
    </row>
    <row r="86" spans="1:6" ht="20.100000000000001" customHeight="1" thickBot="1" x14ac:dyDescent="0.3">
      <c r="A86" s="91" t="str">
        <f>B86</f>
        <v>3.2.8 Dimension Styles</v>
      </c>
      <c r="B86" s="48" t="s">
        <v>130</v>
      </c>
      <c r="C86" s="48"/>
      <c r="D86" s="48"/>
      <c r="E86" s="48"/>
      <c r="F86" s="48"/>
    </row>
    <row r="87" spans="1:6" s="18" customFormat="1" x14ac:dyDescent="0.25">
      <c r="A87" s="91" t="str">
        <f>B86</f>
        <v>3.2.8 Dimension Styles</v>
      </c>
      <c r="B87" s="19" t="s">
        <v>24</v>
      </c>
      <c r="C87" s="20" t="s">
        <v>125</v>
      </c>
      <c r="D87" s="20" t="s">
        <v>131</v>
      </c>
      <c r="E87" s="20" t="s">
        <v>132</v>
      </c>
      <c r="F87" s="21" t="s">
        <v>30</v>
      </c>
    </row>
    <row r="88" spans="1:6" s="18" customFormat="1" x14ac:dyDescent="0.25">
      <c r="A88" s="91" t="str">
        <f>B86</f>
        <v>3.2.8 Dimension Styles</v>
      </c>
      <c r="B88" s="12" t="s">
        <v>31</v>
      </c>
      <c r="C88" s="13"/>
      <c r="D88" s="13" t="s">
        <v>133</v>
      </c>
      <c r="E88" s="13" t="s">
        <v>134</v>
      </c>
      <c r="F88" s="14" t="s">
        <v>37</v>
      </c>
    </row>
    <row r="89" spans="1:6" s="18" customFormat="1" ht="15.75" thickBot="1" x14ac:dyDescent="0.3">
      <c r="A89" s="91" t="str">
        <f>B86</f>
        <v>3.2.8 Dimension Styles</v>
      </c>
      <c r="B89" s="108" t="s">
        <v>38</v>
      </c>
      <c r="C89" s="16" t="s">
        <v>128</v>
      </c>
      <c r="D89" s="109" t="s">
        <v>236</v>
      </c>
      <c r="E89" s="16" t="s">
        <v>136</v>
      </c>
      <c r="F89" s="111" t="s">
        <v>227</v>
      </c>
    </row>
    <row r="90" spans="1:6" s="18" customFormat="1" ht="15.75" x14ac:dyDescent="0.25">
      <c r="A90" s="91" t="str">
        <f>B86</f>
        <v>3.2.8 Dimension Styles</v>
      </c>
      <c r="B90" s="48" t="s">
        <v>45</v>
      </c>
      <c r="C90" s="95" t="str">
        <f>CONCATENATE(B89,"_",C89,"_",D89,"_",E89,"_",F89)</f>
        <v>NLRS_2.5mm_mm_Arial-t-c_gen</v>
      </c>
    </row>
    <row r="91" spans="1:6" s="18" customFormat="1" x14ac:dyDescent="0.25">
      <c r="A91" s="91" t="str">
        <f>B86</f>
        <v>3.2.8 Dimension Styles</v>
      </c>
    </row>
    <row r="92" spans="1:6" ht="20.100000000000001" customHeight="1" thickBot="1" x14ac:dyDescent="0.3">
      <c r="A92" s="91" t="str">
        <f>B92</f>
        <v>3.3 Phases</v>
      </c>
      <c r="B92" s="48" t="s">
        <v>137</v>
      </c>
      <c r="C92" s="48"/>
      <c r="D92" s="48"/>
      <c r="E92" s="48"/>
    </row>
    <row r="93" spans="1:6" s="18" customFormat="1" x14ac:dyDescent="0.25">
      <c r="A93" s="91" t="str">
        <f>B92</f>
        <v>3.3 Phases</v>
      </c>
      <c r="B93" s="19" t="s">
        <v>138</v>
      </c>
      <c r="C93" s="163" t="s">
        <v>139</v>
      </c>
      <c r="D93" s="164"/>
      <c r="E93" s="165"/>
    </row>
    <row r="94" spans="1:6" s="18" customFormat="1" x14ac:dyDescent="0.25">
      <c r="A94" s="91" t="str">
        <f>B92</f>
        <v>3.3 Phases</v>
      </c>
      <c r="B94" s="12" t="s">
        <v>140</v>
      </c>
      <c r="C94" s="157" t="s">
        <v>141</v>
      </c>
      <c r="D94" s="166"/>
      <c r="E94" s="167"/>
    </row>
    <row r="95" spans="1:6" s="18" customFormat="1" x14ac:dyDescent="0.25">
      <c r="A95" s="91" t="str">
        <f>B92</f>
        <v>3.3 Phases</v>
      </c>
      <c r="B95" s="45" t="s">
        <v>142</v>
      </c>
      <c r="C95" s="168" t="s">
        <v>143</v>
      </c>
      <c r="D95" s="166"/>
      <c r="E95" s="167"/>
    </row>
    <row r="96" spans="1:6" s="18" customFormat="1" ht="15.75" thickBot="1" x14ac:dyDescent="0.3">
      <c r="A96" s="91" t="str">
        <f>B92</f>
        <v>3.3 Phases</v>
      </c>
      <c r="B96" s="15" t="s">
        <v>144</v>
      </c>
      <c r="C96" s="169" t="s">
        <v>145</v>
      </c>
      <c r="D96" s="170"/>
      <c r="E96" s="171"/>
    </row>
    <row r="97" spans="1:7" s="18" customFormat="1" x14ac:dyDescent="0.25">
      <c r="A97" s="91" t="str">
        <f>B92</f>
        <v>3.3 Phases</v>
      </c>
    </row>
    <row r="98" spans="1:7" ht="20.100000000000001" customHeight="1" thickBot="1" x14ac:dyDescent="0.3">
      <c r="A98" s="91" t="str">
        <f>B98</f>
        <v>3.3.1 Phases Filters</v>
      </c>
      <c r="B98" s="48" t="s">
        <v>146</v>
      </c>
    </row>
    <row r="99" spans="1:7" s="18" customFormat="1" ht="15.75" thickBot="1" x14ac:dyDescent="0.3">
      <c r="A99" s="91" t="str">
        <f>B98</f>
        <v>3.3.1 Phases Filters</v>
      </c>
      <c r="B99" s="82" t="s">
        <v>147</v>
      </c>
    </row>
    <row r="100" spans="1:7" s="18" customFormat="1" x14ac:dyDescent="0.25">
      <c r="A100" s="91" t="str">
        <f>B98</f>
        <v>3.3.1 Phases Filters</v>
      </c>
    </row>
    <row r="101" spans="1:7" ht="20.100000000000001" customHeight="1" thickBot="1" x14ac:dyDescent="0.3">
      <c r="A101" s="91" t="str">
        <f>B101</f>
        <v>3.4 Worksets</v>
      </c>
      <c r="B101" s="48" t="s">
        <v>148</v>
      </c>
    </row>
    <row r="102" spans="1:7" s="18" customFormat="1" ht="15.75" thickBot="1" x14ac:dyDescent="0.3">
      <c r="A102" s="91" t="str">
        <f>B101</f>
        <v>3.4 Worksets</v>
      </c>
      <c r="B102" s="82" t="s">
        <v>147</v>
      </c>
      <c r="C102" s="25"/>
    </row>
    <row r="103" spans="1:7" s="18" customFormat="1" x14ac:dyDescent="0.25">
      <c r="A103" s="91" t="str">
        <f>B101</f>
        <v>3.4 Worksets</v>
      </c>
    </row>
    <row r="104" spans="1:7" ht="20.100000000000001" customHeight="1" thickBot="1" x14ac:dyDescent="0.3">
      <c r="A104" s="91" t="str">
        <f>B104</f>
        <v>3.5 View Types</v>
      </c>
      <c r="B104" s="48" t="s">
        <v>149</v>
      </c>
      <c r="C104" s="48"/>
      <c r="D104" s="48"/>
    </row>
    <row r="105" spans="1:7" s="18" customFormat="1" x14ac:dyDescent="0.25">
      <c r="A105" s="91" t="str">
        <f>B104</f>
        <v>3.5 View Types</v>
      </c>
      <c r="B105" s="19" t="s">
        <v>24</v>
      </c>
      <c r="C105" s="20" t="s">
        <v>150</v>
      </c>
      <c r="D105" s="21" t="s">
        <v>151</v>
      </c>
    </row>
    <row r="106" spans="1:7" s="18" customFormat="1" ht="15" customHeight="1" x14ac:dyDescent="0.25">
      <c r="A106" s="91" t="str">
        <f>B104</f>
        <v>3.5 View Types</v>
      </c>
      <c r="B106" s="12" t="s">
        <v>31</v>
      </c>
      <c r="C106" s="13" t="s">
        <v>152</v>
      </c>
      <c r="D106" s="46" t="s">
        <v>153</v>
      </c>
    </row>
    <row r="107" spans="1:7" s="18" customFormat="1" ht="15.75" thickBot="1" x14ac:dyDescent="0.3">
      <c r="A107" s="91" t="str">
        <f>B104</f>
        <v>3.5 View Types</v>
      </c>
      <c r="B107" s="108" t="s">
        <v>38</v>
      </c>
      <c r="C107" s="109" t="s">
        <v>237</v>
      </c>
      <c r="D107" s="17" t="s">
        <v>155</v>
      </c>
    </row>
    <row r="108" spans="1:7" s="18" customFormat="1" ht="15.75" x14ac:dyDescent="0.25">
      <c r="A108" s="91" t="str">
        <f>B104</f>
        <v>3.5 View Types</v>
      </c>
      <c r="B108" s="48" t="s">
        <v>45</v>
      </c>
      <c r="C108" s="95" t="str">
        <f>CONCATENATE(B107,"_",C107,"_",D107,)</f>
        <v>NLRS_bwk_plattegrond</v>
      </c>
    </row>
    <row r="109" spans="1:7" s="18" customFormat="1" x14ac:dyDescent="0.25">
      <c r="A109" s="91" t="str">
        <f>B104</f>
        <v>3.5 View Types</v>
      </c>
    </row>
    <row r="110" spans="1:7" ht="20.100000000000001" customHeight="1" thickBot="1" x14ac:dyDescent="0.3">
      <c r="A110" s="91" t="str">
        <f>B110</f>
        <v>3.6 View Templates</v>
      </c>
      <c r="B110" s="48" t="s">
        <v>156</v>
      </c>
      <c r="C110" s="48"/>
      <c r="D110" s="48"/>
      <c r="E110" s="48"/>
      <c r="F110" s="48"/>
      <c r="G110" s="48"/>
    </row>
    <row r="111" spans="1:7" s="18" customFormat="1" x14ac:dyDescent="0.25">
      <c r="A111" s="91" t="str">
        <f>B110</f>
        <v>3.6 View Templates</v>
      </c>
      <c r="B111" s="19" t="s">
        <v>24</v>
      </c>
      <c r="C111" s="20" t="s">
        <v>157</v>
      </c>
      <c r="D111" s="20" t="s">
        <v>158</v>
      </c>
      <c r="E111" s="20" t="s">
        <v>159</v>
      </c>
      <c r="F111" s="20" t="s">
        <v>160</v>
      </c>
      <c r="G111" s="21" t="s">
        <v>30</v>
      </c>
    </row>
    <row r="112" spans="1:7" s="18" customFormat="1" ht="30" x14ac:dyDescent="0.25">
      <c r="A112" s="91" t="str">
        <f>B110</f>
        <v>3.6 View Templates</v>
      </c>
      <c r="B112" s="12" t="s">
        <v>31</v>
      </c>
      <c r="C112" s="13" t="s">
        <v>152</v>
      </c>
      <c r="D112" s="13" t="s">
        <v>133</v>
      </c>
      <c r="E112" s="47" t="s">
        <v>153</v>
      </c>
      <c r="F112" s="13" t="s">
        <v>161</v>
      </c>
      <c r="G112" s="14" t="s">
        <v>37</v>
      </c>
    </row>
    <row r="113" spans="1:7" s="18" customFormat="1" ht="15.75" thickBot="1" x14ac:dyDescent="0.3">
      <c r="A113" s="91" t="str">
        <f>B110</f>
        <v>3.6 View Templates</v>
      </c>
      <c r="B113" s="108" t="s">
        <v>38</v>
      </c>
      <c r="C113" s="109" t="s">
        <v>237</v>
      </c>
      <c r="D113" s="109" t="s">
        <v>238</v>
      </c>
      <c r="E113" s="16" t="s">
        <v>163</v>
      </c>
      <c r="F113" s="109" t="s">
        <v>239</v>
      </c>
      <c r="G113" s="111" t="s">
        <v>227</v>
      </c>
    </row>
    <row r="114" spans="1:7" s="18" customFormat="1" ht="15.75" x14ac:dyDescent="0.25">
      <c r="A114" s="91" t="str">
        <f>B110</f>
        <v>3.6 View Templates</v>
      </c>
      <c r="B114" s="48" t="s">
        <v>45</v>
      </c>
      <c r="C114" s="95" t="str">
        <f>CONCATENATE(B113,"_",C113,"_",D113,"_",E113,"_",F113,"_",G113,"_",H113)</f>
        <v>NLRS_bwk_fp _verkooptekenig zonder maatvoering_1-100_gen_</v>
      </c>
    </row>
    <row r="115" spans="1:7" s="18" customFormat="1" x14ac:dyDescent="0.25">
      <c r="A115" s="91" t="str">
        <f>B110</f>
        <v>3.6 View Templates</v>
      </c>
    </row>
    <row r="116" spans="1:7" ht="20.100000000000001" customHeight="1" thickBot="1" x14ac:dyDescent="0.3">
      <c r="A116" s="91" t="str">
        <f>B116</f>
        <v>3.7 View Filters</v>
      </c>
      <c r="B116" s="48" t="s">
        <v>165</v>
      </c>
      <c r="C116" s="48"/>
      <c r="D116" s="48"/>
      <c r="E116" s="48"/>
      <c r="F116" s="48"/>
      <c r="G116" s="48"/>
    </row>
    <row r="117" spans="1:7" s="18" customFormat="1" x14ac:dyDescent="0.25">
      <c r="A117" s="91" t="str">
        <f>B116</f>
        <v>3.7 View Filters</v>
      </c>
      <c r="B117" s="19" t="s">
        <v>24</v>
      </c>
      <c r="C117" s="20" t="s">
        <v>25</v>
      </c>
      <c r="D117" s="20" t="s">
        <v>26</v>
      </c>
      <c r="E117" s="20" t="s">
        <v>166</v>
      </c>
      <c r="F117" s="20" t="s">
        <v>167</v>
      </c>
      <c r="G117" s="21" t="s">
        <v>30</v>
      </c>
    </row>
    <row r="118" spans="1:7" s="18" customFormat="1" ht="45" x14ac:dyDescent="0.25">
      <c r="A118" s="91" t="str">
        <f>B116</f>
        <v>3.7 View Filters</v>
      </c>
      <c r="B118" s="12" t="s">
        <v>31</v>
      </c>
      <c r="C118" s="13" t="s">
        <v>168</v>
      </c>
      <c r="D118" s="13" t="s">
        <v>33</v>
      </c>
      <c r="E118" s="13" t="s">
        <v>34</v>
      </c>
      <c r="F118" s="127" t="s">
        <v>169</v>
      </c>
      <c r="G118" s="14" t="s">
        <v>37</v>
      </c>
    </row>
    <row r="119" spans="1:7" s="18" customFormat="1" ht="15.75" thickBot="1" x14ac:dyDescent="0.3">
      <c r="A119" s="91" t="str">
        <f>B116</f>
        <v>3.7 View Filters</v>
      </c>
      <c r="B119" s="108" t="s">
        <v>38</v>
      </c>
      <c r="C119" s="109">
        <v>31</v>
      </c>
      <c r="D119" s="109" t="s">
        <v>231</v>
      </c>
      <c r="E119" s="128" t="s">
        <v>240</v>
      </c>
      <c r="F119" s="16" t="s">
        <v>171</v>
      </c>
      <c r="G119" s="111" t="s">
        <v>227</v>
      </c>
    </row>
    <row r="120" spans="1:7" s="18" customFormat="1" ht="15.75" x14ac:dyDescent="0.25">
      <c r="A120" s="91" t="str">
        <f>B116</f>
        <v>3.7 View Filters</v>
      </c>
      <c r="B120" s="48" t="s">
        <v>45</v>
      </c>
      <c r="C120" s="95" t="str">
        <f>CONCATENATE(B119,"_",C119,"_",D119,"_",E119,"_",F119,"_",G119)</f>
        <v>NLRS_31_MC_01_buitenwanden metselwerk_gen</v>
      </c>
    </row>
    <row r="121" spans="1:7" s="18" customFormat="1" x14ac:dyDescent="0.25">
      <c r="A121" s="91" t="str">
        <f>B116</f>
        <v>3.7 View Filters</v>
      </c>
    </row>
    <row r="122" spans="1:7" ht="20.100000000000001" customHeight="1" thickBot="1" x14ac:dyDescent="0.3">
      <c r="A122" s="91" t="str">
        <f>B122</f>
        <v>4.1 Naamgeving Materialen</v>
      </c>
      <c r="B122" s="48" t="s">
        <v>172</v>
      </c>
      <c r="C122" s="48"/>
      <c r="D122" s="48"/>
      <c r="E122" s="48"/>
      <c r="F122" s="48"/>
    </row>
    <row r="123" spans="1:7" s="18" customFormat="1" x14ac:dyDescent="0.25">
      <c r="A123" s="91" t="str">
        <f>B122</f>
        <v>4.1 Naamgeving Materialen</v>
      </c>
      <c r="B123" s="19" t="s">
        <v>24</v>
      </c>
      <c r="C123" s="20" t="s">
        <v>97</v>
      </c>
      <c r="D123" s="20" t="s">
        <v>173</v>
      </c>
      <c r="E123" s="20" t="s">
        <v>174</v>
      </c>
      <c r="F123" s="21" t="s">
        <v>30</v>
      </c>
      <c r="G123" s="25"/>
    </row>
    <row r="124" spans="1:7" s="18" customFormat="1" ht="30" x14ac:dyDescent="0.25">
      <c r="A124" s="91" t="str">
        <f>B122</f>
        <v>4.1 Naamgeving Materialen</v>
      </c>
      <c r="B124" s="12" t="s">
        <v>31</v>
      </c>
      <c r="C124" s="13" t="s">
        <v>175</v>
      </c>
      <c r="D124" s="13" t="s">
        <v>176</v>
      </c>
      <c r="E124" s="47" t="s">
        <v>177</v>
      </c>
      <c r="F124" s="13" t="s">
        <v>37</v>
      </c>
      <c r="G124" s="25"/>
    </row>
    <row r="125" spans="1:7" s="18" customFormat="1" ht="15.75" thickBot="1" x14ac:dyDescent="0.3">
      <c r="A125" s="91" t="str">
        <f>B122</f>
        <v>4.1 Naamgeving Materialen</v>
      </c>
      <c r="B125" s="108" t="s">
        <v>38</v>
      </c>
      <c r="C125" s="109" t="s">
        <v>232</v>
      </c>
      <c r="D125" s="16" t="s">
        <v>179</v>
      </c>
      <c r="E125" s="109" t="s">
        <v>241</v>
      </c>
      <c r="F125" s="111" t="s">
        <v>227</v>
      </c>
      <c r="G125" s="25"/>
    </row>
    <row r="126" spans="1:7" s="18" customFormat="1" ht="15.75" x14ac:dyDescent="0.25">
      <c r="A126" s="91" t="str">
        <f>B122</f>
        <v>4.1 Naamgeving Materialen</v>
      </c>
      <c r="B126" s="48" t="s">
        <v>45</v>
      </c>
      <c r="C126" s="95" t="str">
        <f>CONCATENATE(B125,"_",C125,"_",D125,"_",E125,"_",F125)</f>
        <v>NLRS_i2_glas-gehard-opaal_gen _gen</v>
      </c>
    </row>
    <row r="127" spans="1:7" s="18" customFormat="1" x14ac:dyDescent="0.25">
      <c r="A127" s="91" t="str">
        <f>B122</f>
        <v>4.1 Naamgeving Materialen</v>
      </c>
    </row>
    <row r="128" spans="1:7" ht="20.100000000000001" customHeight="1" thickBot="1" x14ac:dyDescent="0.3">
      <c r="A128" s="91" t="str">
        <f>B128</f>
        <v>4.2 Naamgeving Material Assets</v>
      </c>
      <c r="B128" s="48" t="s">
        <v>180</v>
      </c>
      <c r="C128" s="48"/>
      <c r="D128" s="48"/>
      <c r="E128" s="48"/>
    </row>
    <row r="129" spans="1:6" s="18" customFormat="1" x14ac:dyDescent="0.25">
      <c r="A129" s="91" t="str">
        <f>B128</f>
        <v>4.2 Naamgeving Material Assets</v>
      </c>
      <c r="B129" s="19" t="s">
        <v>24</v>
      </c>
      <c r="C129" s="20" t="s">
        <v>181</v>
      </c>
      <c r="D129" s="20" t="s">
        <v>182</v>
      </c>
      <c r="E129" s="21" t="s">
        <v>30</v>
      </c>
      <c r="F129" s="25"/>
    </row>
    <row r="130" spans="1:6" s="18" customFormat="1" x14ac:dyDescent="0.25">
      <c r="A130" s="91" t="str">
        <f>B128</f>
        <v>4.2 Naamgeving Material Assets</v>
      </c>
      <c r="B130" s="12" t="s">
        <v>31</v>
      </c>
      <c r="C130" s="12" t="s">
        <v>183</v>
      </c>
      <c r="D130" s="13" t="s">
        <v>48</v>
      </c>
      <c r="E130" s="13" t="s">
        <v>37</v>
      </c>
      <c r="F130" s="25"/>
    </row>
    <row r="131" spans="1:6" s="18" customFormat="1" ht="15.75" thickBot="1" x14ac:dyDescent="0.3">
      <c r="A131" s="91" t="str">
        <f>B128</f>
        <v>4.2 Naamgeving Material Assets</v>
      </c>
      <c r="B131" s="108" t="s">
        <v>38</v>
      </c>
      <c r="C131" s="109" t="s">
        <v>242</v>
      </c>
      <c r="D131" s="16" t="s">
        <v>185</v>
      </c>
      <c r="E131" s="111" t="s">
        <v>227</v>
      </c>
      <c r="F131" s="25"/>
    </row>
    <row r="132" spans="1:6" s="18" customFormat="1" ht="15.75" x14ac:dyDescent="0.25">
      <c r="A132" s="91" t="str">
        <f>B128</f>
        <v>4.2 Naamgeving Material Assets</v>
      </c>
      <c r="B132" s="48" t="s">
        <v>45</v>
      </c>
      <c r="C132" s="95" t="str">
        <f>CONCATENATE(B131,"_",C131,"_",D131,"_",E131)</f>
        <v>NLRS_A_staal-RAL 5023-verblauw_gen</v>
      </c>
    </row>
    <row r="133" spans="1:6" s="18" customFormat="1" x14ac:dyDescent="0.25">
      <c r="A133" s="91" t="str">
        <f>B128</f>
        <v>4.2 Naamgeving Material Assets</v>
      </c>
    </row>
    <row r="134" spans="1:6" ht="20.100000000000001" customHeight="1" thickBot="1" x14ac:dyDescent="0.3">
      <c r="A134" s="91" t="str">
        <f>B134</f>
        <v>5 Classificatiesystemen</v>
      </c>
      <c r="B134" s="48" t="s">
        <v>186</v>
      </c>
      <c r="C134" s="48"/>
    </row>
    <row r="135" spans="1:6" s="18" customFormat="1" ht="15.75" thickBot="1" x14ac:dyDescent="0.3">
      <c r="A135" s="91" t="str">
        <f>B134</f>
        <v>5 Classificatiesystemen</v>
      </c>
      <c r="B135" s="76" t="s">
        <v>187</v>
      </c>
      <c r="C135" s="81" t="s">
        <v>188</v>
      </c>
    </row>
    <row r="136" spans="1:6" s="18" customFormat="1" x14ac:dyDescent="0.25">
      <c r="A136" s="91" t="str">
        <f>B134</f>
        <v>5 Classificatiesystemen</v>
      </c>
    </row>
    <row r="137" spans="1:6" ht="20.100000000000001" customHeight="1" thickBot="1" x14ac:dyDescent="0.3">
      <c r="A137" s="91" t="str">
        <f>B137</f>
        <v>6 (Sub)Categories</v>
      </c>
      <c r="B137" s="48" t="s">
        <v>189</v>
      </c>
      <c r="C137" s="48"/>
      <c r="D137" s="48"/>
      <c r="E137" s="48"/>
      <c r="F137" s="48"/>
    </row>
    <row r="138" spans="1:6" s="18" customFormat="1" x14ac:dyDescent="0.25">
      <c r="A138" s="91" t="str">
        <f>B137</f>
        <v>6 (Sub)Categories</v>
      </c>
      <c r="B138" s="172" t="s">
        <v>190</v>
      </c>
      <c r="C138" s="173"/>
      <c r="D138" s="173"/>
      <c r="E138" s="173"/>
      <c r="F138" s="174"/>
    </row>
    <row r="139" spans="1:6" s="18" customFormat="1" x14ac:dyDescent="0.25">
      <c r="A139" s="91" t="str">
        <f>B137</f>
        <v>6 (Sub)Categories</v>
      </c>
      <c r="B139" s="12" t="s">
        <v>191</v>
      </c>
      <c r="C139" s="157" t="s">
        <v>192</v>
      </c>
      <c r="D139" s="158"/>
      <c r="E139" s="158"/>
      <c r="F139" s="159"/>
    </row>
    <row r="140" spans="1:6" s="18" customFormat="1" x14ac:dyDescent="0.25">
      <c r="A140" s="91" t="str">
        <f>B137</f>
        <v>6 (Sub)Categories</v>
      </c>
      <c r="B140" s="12" t="s">
        <v>193</v>
      </c>
      <c r="C140" s="157" t="s">
        <v>194</v>
      </c>
      <c r="D140" s="158"/>
      <c r="E140" s="158"/>
      <c r="F140" s="159"/>
    </row>
    <row r="141" spans="1:6" s="18" customFormat="1" ht="30" customHeight="1" x14ac:dyDescent="0.25">
      <c r="A141" s="91" t="str">
        <f>B137</f>
        <v>6 (Sub)Categories</v>
      </c>
      <c r="B141" s="12" t="s">
        <v>195</v>
      </c>
      <c r="C141" s="157" t="s">
        <v>196</v>
      </c>
      <c r="D141" s="158"/>
      <c r="E141" s="158"/>
      <c r="F141" s="159"/>
    </row>
    <row r="142" spans="1:6" s="18" customFormat="1" x14ac:dyDescent="0.25">
      <c r="A142" s="91" t="str">
        <f>B137</f>
        <v>6 (Sub)Categories</v>
      </c>
      <c r="B142" s="12" t="s">
        <v>197</v>
      </c>
      <c r="C142" s="157" t="s">
        <v>198</v>
      </c>
      <c r="D142" s="158"/>
      <c r="E142" s="158"/>
      <c r="F142" s="159"/>
    </row>
    <row r="143" spans="1:6" s="18" customFormat="1" x14ac:dyDescent="0.25">
      <c r="A143" s="91" t="str">
        <f>B137</f>
        <v>6 (Sub)Categories</v>
      </c>
      <c r="B143" s="12" t="s">
        <v>199</v>
      </c>
      <c r="C143" s="157" t="s">
        <v>200</v>
      </c>
      <c r="D143" s="158"/>
      <c r="E143" s="158"/>
      <c r="F143" s="159"/>
    </row>
    <row r="144" spans="1:6" s="18" customFormat="1" x14ac:dyDescent="0.25">
      <c r="A144" s="91" t="str">
        <f>B137</f>
        <v>6 (Sub)Categories</v>
      </c>
      <c r="B144" s="45" t="s">
        <v>201</v>
      </c>
      <c r="C144" s="157" t="s">
        <v>202</v>
      </c>
      <c r="D144" s="158"/>
      <c r="E144" s="158"/>
      <c r="F144" s="159"/>
    </row>
    <row r="145" spans="1:6" s="18" customFormat="1" ht="30" customHeight="1" thickBot="1" x14ac:dyDescent="0.3">
      <c r="A145" s="91" t="str">
        <f>B137</f>
        <v>6 (Sub)Categories</v>
      </c>
      <c r="B145" s="15" t="s">
        <v>203</v>
      </c>
      <c r="C145" s="160" t="s">
        <v>204</v>
      </c>
      <c r="D145" s="161"/>
      <c r="E145" s="161"/>
      <c r="F145" s="162"/>
    </row>
    <row r="146" spans="1:6" s="18" customFormat="1" x14ac:dyDescent="0.25">
      <c r="A146" s="91" t="str">
        <f>B137</f>
        <v>6 (Sub)Categories</v>
      </c>
    </row>
    <row r="147" spans="1:6" ht="20.100000000000001" customHeight="1" thickBot="1" x14ac:dyDescent="0.3">
      <c r="A147" s="91" t="str">
        <f>B147</f>
        <v xml:space="preserve">7 Nulpunt, invoegpunt </v>
      </c>
      <c r="B147" s="48" t="s">
        <v>205</v>
      </c>
      <c r="C147" s="48"/>
      <c r="D147" s="48"/>
      <c r="E147" s="48"/>
      <c r="F147" s="48"/>
    </row>
    <row r="148" spans="1:6" s="18" customFormat="1" x14ac:dyDescent="0.25">
      <c r="A148" s="92" t="str">
        <f>B147</f>
        <v xml:space="preserve">7 Nulpunt, invoegpunt </v>
      </c>
      <c r="B148" s="19" t="s">
        <v>206</v>
      </c>
      <c r="C148" s="154" t="s">
        <v>207</v>
      </c>
      <c r="D148" s="155"/>
      <c r="E148" s="155"/>
      <c r="F148" s="156"/>
    </row>
    <row r="149" spans="1:6" s="18" customFormat="1" x14ac:dyDescent="0.25">
      <c r="A149" s="92" t="str">
        <f>B147</f>
        <v xml:space="preserve">7 Nulpunt, invoegpunt </v>
      </c>
      <c r="B149" s="12" t="s">
        <v>208</v>
      </c>
      <c r="C149" s="157" t="s">
        <v>209</v>
      </c>
      <c r="D149" s="158"/>
      <c r="E149" s="158"/>
      <c r="F149" s="159"/>
    </row>
    <row r="150" spans="1:6" s="18" customFormat="1" x14ac:dyDescent="0.25">
      <c r="A150" s="92" t="str">
        <f>B147</f>
        <v xml:space="preserve">7 Nulpunt, invoegpunt </v>
      </c>
      <c r="B150" s="12" t="s">
        <v>210</v>
      </c>
      <c r="C150" s="157" t="s">
        <v>211</v>
      </c>
      <c r="D150" s="158"/>
      <c r="E150" s="158"/>
      <c r="F150" s="159"/>
    </row>
    <row r="151" spans="1:6" s="18" customFormat="1" ht="30" customHeight="1" x14ac:dyDescent="0.25">
      <c r="A151" s="92" t="str">
        <f>B147</f>
        <v xml:space="preserve">7 Nulpunt, invoegpunt </v>
      </c>
      <c r="B151" s="12" t="s">
        <v>212</v>
      </c>
      <c r="C151" s="157" t="s">
        <v>213</v>
      </c>
      <c r="D151" s="158"/>
      <c r="E151" s="158"/>
      <c r="F151" s="159"/>
    </row>
    <row r="152" spans="1:6" s="18" customFormat="1" ht="45.75" customHeight="1" x14ac:dyDescent="0.25">
      <c r="A152" s="92" t="str">
        <f>B147</f>
        <v xml:space="preserve">7 Nulpunt, invoegpunt </v>
      </c>
      <c r="B152" s="12" t="s">
        <v>214</v>
      </c>
      <c r="C152" s="157" t="s">
        <v>215</v>
      </c>
      <c r="D152" s="158"/>
      <c r="E152" s="158"/>
      <c r="F152" s="159"/>
    </row>
    <row r="153" spans="1:6" s="18" customFormat="1" ht="30" customHeight="1" thickBot="1" x14ac:dyDescent="0.3">
      <c r="A153" s="92" t="str">
        <f>B147</f>
        <v xml:space="preserve">7 Nulpunt, invoegpunt </v>
      </c>
      <c r="B153" s="15" t="s">
        <v>216</v>
      </c>
      <c r="C153" s="160" t="s">
        <v>217</v>
      </c>
      <c r="D153" s="161"/>
      <c r="E153" s="161"/>
      <c r="F153" s="162"/>
    </row>
    <row r="154" spans="1:6" s="18" customFormat="1" x14ac:dyDescent="0.25">
      <c r="A154" s="92" t="str">
        <f>B147</f>
        <v xml:space="preserve">7 Nulpunt, invoegpunt </v>
      </c>
    </row>
    <row r="155" spans="1:6" ht="20.100000000000001" customHeight="1" thickBot="1" x14ac:dyDescent="0.3">
      <c r="A155" s="92" t="str">
        <f>B155</f>
        <v>7.3 Hosting</v>
      </c>
      <c r="B155" s="48" t="s">
        <v>218</v>
      </c>
      <c r="C155" s="48"/>
    </row>
    <row r="156" spans="1:6" s="18" customFormat="1" ht="15.75" thickBot="1" x14ac:dyDescent="0.3">
      <c r="A156" s="92" t="str">
        <f>B155</f>
        <v>7.3 Hosting</v>
      </c>
      <c r="B156" s="152" t="s">
        <v>219</v>
      </c>
      <c r="C156" s="153"/>
    </row>
    <row r="157" spans="1:6" s="18" customFormat="1" x14ac:dyDescent="0.25">
      <c r="A157" s="92" t="str">
        <f>B155</f>
        <v>7.3 Hosting</v>
      </c>
    </row>
    <row r="158" spans="1:6" ht="20.100000000000001" customHeight="1" thickBot="1" x14ac:dyDescent="0.3">
      <c r="A158" s="92" t="str">
        <f>B158</f>
        <v xml:space="preserve">8.1 Naamgeving Shared Parameters </v>
      </c>
      <c r="B158" s="48" t="s">
        <v>220</v>
      </c>
      <c r="C158" s="48"/>
      <c r="D158" s="48"/>
      <c r="E158" s="18"/>
    </row>
    <row r="159" spans="1:6" s="18" customFormat="1" x14ac:dyDescent="0.25">
      <c r="A159" s="92" t="str">
        <f>B158</f>
        <v xml:space="preserve">8.1 Naamgeving Shared Parameters </v>
      </c>
      <c r="B159" s="19" t="s">
        <v>24</v>
      </c>
      <c r="C159" s="20" t="s">
        <v>221</v>
      </c>
      <c r="D159" s="21" t="s">
        <v>151</v>
      </c>
    </row>
    <row r="160" spans="1:6" s="18" customFormat="1" ht="30" x14ac:dyDescent="0.25">
      <c r="A160" s="92" t="str">
        <f>B158</f>
        <v xml:space="preserve">8.1 Naamgeving Shared Parameters </v>
      </c>
      <c r="B160" s="12" t="s">
        <v>31</v>
      </c>
      <c r="C160" s="13" t="s">
        <v>152</v>
      </c>
      <c r="D160" s="46" t="s">
        <v>222</v>
      </c>
    </row>
    <row r="161" spans="1:4" s="18" customFormat="1" ht="15.75" thickBot="1" x14ac:dyDescent="0.3">
      <c r="A161" s="92" t="str">
        <f>B158</f>
        <v xml:space="preserve">8.1 Naamgeving Shared Parameters </v>
      </c>
      <c r="B161" s="108" t="s">
        <v>38</v>
      </c>
      <c r="C161" s="109" t="s">
        <v>243</v>
      </c>
      <c r="D161" s="17" t="s">
        <v>224</v>
      </c>
    </row>
    <row r="162" spans="1:4" s="18" customFormat="1" ht="15.75" x14ac:dyDescent="0.25">
      <c r="A162" s="92" t="str">
        <f>B159</f>
        <v>Landcode</v>
      </c>
      <c r="B162" s="48" t="s">
        <v>45</v>
      </c>
      <c r="C162" s="95" t="str">
        <f>CONCATENATE(B161,"_",C161,"_",D161)</f>
        <v>NLRS_C _omschrijving parameter</v>
      </c>
    </row>
  </sheetData>
  <mergeCells count="19">
    <mergeCell ref="B156:C156"/>
    <mergeCell ref="C140:F140"/>
    <mergeCell ref="C141:F141"/>
    <mergeCell ref="C142:F142"/>
    <mergeCell ref="C143:F143"/>
    <mergeCell ref="C145:F145"/>
    <mergeCell ref="C148:F148"/>
    <mergeCell ref="C149:F149"/>
    <mergeCell ref="C150:F150"/>
    <mergeCell ref="C151:F151"/>
    <mergeCell ref="C152:F152"/>
    <mergeCell ref="C153:F153"/>
    <mergeCell ref="C144:F144"/>
    <mergeCell ref="C139:F139"/>
    <mergeCell ref="C93:E93"/>
    <mergeCell ref="C94:E94"/>
    <mergeCell ref="C95:E95"/>
    <mergeCell ref="C96:E96"/>
    <mergeCell ref="B138:F138"/>
  </mergeCells>
  <dataValidations count="8">
    <dataValidation type="custom" allowBlank="1" showInputMessage="1" showErrorMessage="1" sqref="E29">
      <formula1>"""UN"""</formula1>
    </dataValidation>
    <dataValidation type="custom" allowBlank="1" showInputMessage="1" showErrorMessage="1" sqref="D47">
      <formula1>"""TAG"""</formula1>
    </dataValidation>
    <dataValidation type="list" allowBlank="1" showInputMessage="1" showErrorMessage="1" sqref="G65">
      <formula1>"t, o"</formula1>
    </dataValidation>
    <dataValidation type="list" allowBlank="1" showInputMessage="1" showErrorMessage="1" sqref="E65 D59">
      <formula1>"DP,MP"</formula1>
    </dataValidation>
    <dataValidation type="custom" allowBlank="1" showInputMessage="1" showErrorMessage="1" sqref="D65">
      <formula1>"FR"</formula1>
    </dataValidation>
    <dataValidation type="custom" allowBlank="1" showInputMessage="1" showErrorMessage="1" sqref="D29">
      <formula1>"GA"</formula1>
    </dataValidation>
    <dataValidation type="list" allowBlank="1" showInputMessage="1" showErrorMessage="1" sqref="D41">
      <formula1>"LAB,SYM"</formula1>
    </dataValidation>
    <dataValidation type="custom" allowBlank="1" showInputMessage="1" showErrorMessage="1" sqref="D35">
      <formula1>"SYM"</formula1>
    </dataValidation>
  </dataValidations>
  <hyperlinks>
    <hyperlink ref="C135" r:id="rId1"/>
  </hyperlinks>
  <pageMargins left="0.7" right="0.7" top="0.75" bottom="0.75" header="0.3" footer="0.3"/>
  <pageSetup paperSize="9" orientation="portrait" r:id="rId2"/>
  <tableParts count="1">
    <tablePart r:id="rId3"/>
  </tableParts>
  <extLst>
    <ext xmlns:x14="http://schemas.microsoft.com/office/spreadsheetml/2009/9/main" uri="{CCE6A557-97BC-4b89-ADB6-D9C93CAAB3DF}">
      <x14:dataValidations xmlns:xm="http://schemas.microsoft.com/office/excel/2006/main" count="23">
        <x14:dataValidation type="list" allowBlank="1" showInputMessage="1" showErrorMessage="1">
          <x14:formula1>
            <xm:f>'&lt;pos1&gt;'!$B$5:$B$8</xm:f>
          </x14:formula1>
          <xm:sqref>B161 B11 B23 B41 B47 B35 B59 B65 B71 B77 B83 B89 B107 B113 B119 B125 B53 B29 B131</xm:sqref>
        </x14:dataValidation>
        <x14:dataValidation type="list" allowBlank="1" showInputMessage="1" showErrorMessage="1">
          <x14:formula1>
            <xm:f>'&lt;pos3&gt;'!$G$5:$G$13</xm:f>
          </x14:formula1>
          <xm:sqref>D89</xm:sqref>
        </x14:dataValidation>
        <x14:dataValidation type="list" allowBlank="1" showInputMessage="1" showErrorMessage="1">
          <x14:formula1>
            <xm:f>'&lt;pos3&gt;'!$C$11:$C$276</xm:f>
          </x14:formula1>
          <xm:sqref>D11 D23</xm:sqref>
        </x14:dataValidation>
        <x14:dataValidation type="list" allowBlank="1" showInputMessage="1" showErrorMessage="1">
          <x14:formula1>
            <xm:f>'&lt;pos3&gt;'!$C$11:$C$278</xm:f>
          </x14:formula1>
          <xm:sqref>E47 D119</xm:sqref>
        </x14:dataValidation>
        <x14:dataValidation type="list" allowBlank="1" showInputMessage="1" showErrorMessage="1">
          <x14:formula1>
            <xm:f>'&lt;pos4&gt;'!$G$5:$G$13</xm:f>
          </x14:formula1>
          <xm:sqref>E35</xm:sqref>
        </x14:dataValidation>
        <x14:dataValidation type="list" allowBlank="1" showInputMessage="1" showErrorMessage="1">
          <x14:formula1>
            <xm:f>'&lt;pos4&gt;'!$G$17:$G$20</xm:f>
          </x14:formula1>
          <xm:sqref>E41</xm:sqref>
        </x14:dataValidation>
        <x14:dataValidation type="list" allowBlank="1" showInputMessage="1" showErrorMessage="1">
          <x14:formula1>
            <xm:f>'&lt;pos6&gt;'!$E$5:$E$37</xm:f>
          </x14:formula1>
          <xm:sqref>G5 G11 G41 G23 G47 G29 G35 C17</xm:sqref>
        </x14:dataValidation>
        <x14:dataValidation type="list" allowBlank="1" showInputMessage="1" showErrorMessage="1">
          <x14:formula1>
            <xm:f>'&lt;pos7&gt;'!$E$5:$E$37</xm:f>
          </x14:formula1>
          <xm:sqref>H5 H11 F125 H23 H41 H47 H35 G59 H65 D71 E77 E83 F89 G113 G119 D53 H29 E131</xm:sqref>
        </x14:dataValidation>
        <x14:dataValidation type="list" allowBlank="1" showInputMessage="1" showErrorMessage="1">
          <x14:formula1>
            <xm:f>'&lt;pos3&gt;'!$J$5:$J$17</xm:f>
          </x14:formula1>
          <xm:sqref>D113</xm:sqref>
        </x14:dataValidation>
        <x14:dataValidation type="list" allowBlank="1" showInputMessage="1" showErrorMessage="1">
          <x14:formula1>
            <xm:f>'&lt;pos5&gt;'!$G$5:$G$14</xm:f>
          </x14:formula1>
          <xm:sqref>F113</xm:sqref>
        </x14:dataValidation>
        <x14:dataValidation type="list" allowBlank="1" showInputMessage="1" showErrorMessage="1">
          <x14:formula1>
            <xm:f>'&lt;pos2&gt;'!$O$5:$O$10</xm:f>
          </x14:formula1>
          <xm:sqref>C161</xm:sqref>
        </x14:dataValidation>
        <x14:dataValidation type="list" allowBlank="1" showInputMessage="1" showErrorMessage="1">
          <x14:formula1>
            <xm:f>'&lt;pos6&gt;'!$B$5:$B$37</xm:f>
          </x14:formula1>
          <xm:sqref>E125</xm:sqref>
        </x14:dataValidation>
        <x14:dataValidation type="list" allowBlank="1" showInputMessage="1" showErrorMessage="1">
          <x14:formula1>
            <xm:f>'&lt;pos4&gt;'!$Y$5:$Y$9</xm:f>
          </x14:formula1>
          <xm:sqref>E119</xm:sqref>
        </x14:dataValidation>
        <x14:dataValidation type="list" allowBlank="1" showInputMessage="1" showErrorMessage="1">
          <x14:formula1>
            <xm:f>'&lt;pos2&gt;'!$L$5:$L$7</xm:f>
          </x14:formula1>
          <xm:sqref>C131</xm:sqref>
        </x14:dataValidation>
        <x14:dataValidation type="list" allowBlank="1" showInputMessage="1" showErrorMessage="1">
          <x14:formula1>
            <xm:f>'&lt;pos2&gt;'!$C$6:$C$67</xm:f>
          </x14:formula1>
          <xm:sqref>C11 C35 C23 C41 C47 C29 C119</xm:sqref>
        </x14:dataValidation>
        <x14:dataValidation type="list" allowBlank="1" showInputMessage="1" showErrorMessage="1">
          <x14:formula1>
            <xm:f>'&lt;pos2&gt;'!$F$6:$F$157</xm:f>
          </x14:formula1>
          <xm:sqref>C59 C65 C125</xm:sqref>
        </x14:dataValidation>
        <x14:dataValidation type="list" allowBlank="1" showInputMessage="1" showErrorMessage="1">
          <x14:formula1>
            <xm:f>'&lt;pos3&gt;'!$B$11:$B$276</xm:f>
          </x14:formula1>
          <xm:sqref>C77</xm:sqref>
        </x14:dataValidation>
        <x14:dataValidation type="list" allowBlank="1" showInputMessage="1" showErrorMessage="1">
          <x14:formula1>
            <xm:f>'&lt;pos2&gt;'!$I$5:$I$17</xm:f>
          </x14:formula1>
          <xm:sqref>C107 C113</xm:sqref>
        </x14:dataValidation>
        <x14:dataValidation type="list" allowBlank="1" showInputMessage="1" showErrorMessage="1">
          <x14:formula1>
            <xm:f>'&lt;pos4&gt;'!$K$5:$K$15</xm:f>
          </x14:formula1>
          <xm:sqref>E5</xm:sqref>
        </x14:dataValidation>
        <x14:dataValidation type="list" allowBlank="1" showInputMessage="1" showErrorMessage="1">
          <x14:formula1>
            <xm:f>'&lt;pos4&gt;'!$K$5:$K$15</xm:f>
          </x14:formula1>
          <xm:sqref>E23</xm:sqref>
        </x14:dataValidation>
        <x14:dataValidation type="list" allowBlank="1" showInputMessage="1" showErrorMessage="1">
          <x14:formula1>
            <xm:f>'&lt;pos2&gt;'!$C6:$C67</xm:f>
          </x14:formula1>
          <xm:sqref>C5</xm:sqref>
        </x14:dataValidation>
        <x14:dataValidation type="list" allowBlank="1" showInputMessage="1" showErrorMessage="1">
          <x14:formula1>
            <xm:f>'&lt;pos3&gt;'!$B$11:$B276</xm:f>
          </x14:formula1>
          <xm:sqref>D5</xm:sqref>
        </x14:dataValidation>
        <x14:dataValidation type="list" allowBlank="1" showInputMessage="1" showErrorMessage="1">
          <x14:formula1>
            <xm:f>'&lt;pos1&gt;'!B5:B8</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1"/>
  <sheetViews>
    <sheetView zoomScale="85" zoomScaleNormal="85" workbookViewId="0">
      <pane ySplit="1" topLeftCell="A2" activePane="bottomLeft" state="frozen"/>
      <selection activeCell="B1" sqref="B1"/>
      <selection pane="bottomLeft" activeCell="C9" sqref="C9"/>
    </sheetView>
  </sheetViews>
  <sheetFormatPr defaultRowHeight="15" x14ac:dyDescent="0.25"/>
  <cols>
    <col min="1" max="1" width="12.28515625" customWidth="1"/>
    <col min="2" max="8" width="35.7109375" customWidth="1"/>
  </cols>
  <sheetData>
    <row r="1" spans="1:8" s="50" customFormat="1" ht="30" customHeight="1" x14ac:dyDescent="0.25">
      <c r="A1" s="50" t="s">
        <v>15</v>
      </c>
      <c r="B1" s="50" t="s">
        <v>16</v>
      </c>
      <c r="C1" s="50" t="s">
        <v>17</v>
      </c>
      <c r="D1" s="50" t="s">
        <v>18</v>
      </c>
      <c r="E1" s="50" t="s">
        <v>19</v>
      </c>
      <c r="F1" s="50" t="s">
        <v>20</v>
      </c>
      <c r="G1" s="50" t="s">
        <v>21</v>
      </c>
      <c r="H1" s="50" t="s">
        <v>22</v>
      </c>
    </row>
    <row r="2" spans="1:8" ht="20.100000000000001" customHeight="1" thickBot="1" x14ac:dyDescent="0.3">
      <c r="A2" s="91" t="str">
        <f>B2</f>
        <v>3.1 Loadable families (inclusief profiles)</v>
      </c>
      <c r="B2" s="48" t="s">
        <v>23</v>
      </c>
      <c r="C2" s="48"/>
      <c r="D2" s="48"/>
      <c r="E2" s="48"/>
      <c r="F2" s="48"/>
      <c r="G2" s="48"/>
      <c r="H2" s="48"/>
    </row>
    <row r="3" spans="1:8" s="18" customFormat="1" x14ac:dyDescent="0.25">
      <c r="A3" s="91" t="str">
        <f>B2</f>
        <v>3.1 Loadable families (inclusief profiles)</v>
      </c>
      <c r="B3" s="19" t="s">
        <v>24</v>
      </c>
      <c r="C3" s="20" t="s">
        <v>25</v>
      </c>
      <c r="D3" s="20" t="s">
        <v>26</v>
      </c>
      <c r="E3" s="20" t="s">
        <v>27</v>
      </c>
      <c r="F3" s="20" t="s">
        <v>28</v>
      </c>
      <c r="G3" s="20" t="s">
        <v>29</v>
      </c>
      <c r="H3" s="21" t="s">
        <v>30</v>
      </c>
    </row>
    <row r="4" spans="1:8" s="18" customFormat="1" x14ac:dyDescent="0.25">
      <c r="A4" s="91" t="str">
        <f>B2</f>
        <v>3.1 Loadable families (inclusief profiles)</v>
      </c>
      <c r="B4" s="12" t="s">
        <v>31</v>
      </c>
      <c r="C4" s="13" t="s">
        <v>32</v>
      </c>
      <c r="D4" s="13" t="s">
        <v>33</v>
      </c>
      <c r="E4" s="13" t="s">
        <v>34</v>
      </c>
      <c r="F4" s="13" t="s">
        <v>35</v>
      </c>
      <c r="G4" s="13" t="s">
        <v>36</v>
      </c>
      <c r="H4" s="14" t="s">
        <v>37</v>
      </c>
    </row>
    <row r="5" spans="1:8" s="18" customFormat="1" ht="15.75" thickBot="1" x14ac:dyDescent="0.3">
      <c r="A5" s="91" t="str">
        <f>B2</f>
        <v>3.1 Loadable families (inclusief profiles)</v>
      </c>
      <c r="B5" s="15" t="s">
        <v>38</v>
      </c>
      <c r="C5" s="16">
        <v>31</v>
      </c>
      <c r="D5" s="16" t="s">
        <v>225</v>
      </c>
      <c r="E5" s="16" t="s">
        <v>226</v>
      </c>
      <c r="F5" s="16" t="s">
        <v>67</v>
      </c>
      <c r="G5" s="16" t="s">
        <v>227</v>
      </c>
      <c r="H5" s="17" t="s">
        <v>227</v>
      </c>
    </row>
    <row r="6" spans="1:8" s="18" customFormat="1" x14ac:dyDescent="0.25">
      <c r="A6" s="91" t="str">
        <f>B2</f>
        <v>3.1 Loadable families (inclusief profiles)</v>
      </c>
    </row>
    <row r="7" spans="1:8" ht="20.100000000000001" customHeight="1" thickBot="1" x14ac:dyDescent="0.3">
      <c r="A7" s="91" t="str">
        <f>B7</f>
        <v>3.1 System Families (positie 4 vervalt)</v>
      </c>
      <c r="B7" s="48" t="s">
        <v>46</v>
      </c>
      <c r="C7" s="48"/>
      <c r="D7" s="48"/>
      <c r="F7" s="48"/>
      <c r="G7" s="48"/>
      <c r="H7" s="48"/>
    </row>
    <row r="8" spans="1:8" s="18" customFormat="1" x14ac:dyDescent="0.25">
      <c r="A8" s="91" t="str">
        <f>B7</f>
        <v>3.1 System Families (positie 4 vervalt)</v>
      </c>
      <c r="B8" s="19" t="s">
        <v>24</v>
      </c>
      <c r="C8" s="22" t="s">
        <v>25</v>
      </c>
      <c r="D8" s="21" t="s">
        <v>26</v>
      </c>
      <c r="F8" s="19" t="s">
        <v>28</v>
      </c>
      <c r="G8" s="20" t="s">
        <v>29</v>
      </c>
      <c r="H8" s="21" t="s">
        <v>30</v>
      </c>
    </row>
    <row r="9" spans="1:8" s="18" customFormat="1" x14ac:dyDescent="0.25">
      <c r="A9" s="91" t="str">
        <f>B7</f>
        <v>3.1 System Families (positie 4 vervalt)</v>
      </c>
      <c r="B9" s="12" t="s">
        <v>31</v>
      </c>
      <c r="C9" s="13" t="s">
        <v>32</v>
      </c>
      <c r="D9" s="14" t="s">
        <v>33</v>
      </c>
      <c r="E9" s="77" t="s">
        <v>47</v>
      </c>
      <c r="F9" s="12" t="s">
        <v>48</v>
      </c>
      <c r="G9" s="13" t="s">
        <v>36</v>
      </c>
      <c r="H9" s="14" t="s">
        <v>37</v>
      </c>
    </row>
    <row r="10" spans="1:8" s="18" customFormat="1" ht="15.75" thickBot="1" x14ac:dyDescent="0.3">
      <c r="A10" s="91" t="str">
        <f>B7</f>
        <v>3.1 System Families (positie 4 vervalt)</v>
      </c>
      <c r="B10" s="15" t="s">
        <v>38</v>
      </c>
      <c r="C10" s="24">
        <v>21</v>
      </c>
      <c r="D10" s="16" t="s">
        <v>228</v>
      </c>
      <c r="F10" s="15" t="s">
        <v>51</v>
      </c>
      <c r="G10" s="16" t="s">
        <v>227</v>
      </c>
      <c r="H10" s="17" t="s">
        <v>227</v>
      </c>
    </row>
    <row r="11" spans="1:8" s="18" customFormat="1" x14ac:dyDescent="0.25">
      <c r="A11" s="91" t="str">
        <f>B7</f>
        <v>3.1 System Families (positie 4 vervalt)</v>
      </c>
    </row>
    <row r="12" spans="1:8" ht="20.100000000000001" customHeight="1" thickBot="1" x14ac:dyDescent="0.3">
      <c r="A12" s="91" t="str">
        <f>B12</f>
        <v>3.2.1 Types binnen loadable families</v>
      </c>
      <c r="B12" s="48" t="s">
        <v>52</v>
      </c>
      <c r="C12" s="48"/>
      <c r="D12" s="48"/>
      <c r="E12" s="48"/>
      <c r="F12" s="48"/>
    </row>
    <row r="13" spans="1:8" s="18" customFormat="1" x14ac:dyDescent="0.25">
      <c r="A13" s="91" t="str">
        <f>B12</f>
        <v>3.2.1 Types binnen loadable families</v>
      </c>
      <c r="B13" s="19" t="s">
        <v>53</v>
      </c>
      <c r="C13" s="20" t="s">
        <v>54</v>
      </c>
      <c r="D13" s="20" t="s">
        <v>55</v>
      </c>
      <c r="E13" s="20" t="s">
        <v>56</v>
      </c>
      <c r="F13" s="21" t="s">
        <v>57</v>
      </c>
    </row>
    <row r="14" spans="1:8" s="18" customFormat="1" x14ac:dyDescent="0.25">
      <c r="A14" s="91" t="str">
        <f>B12</f>
        <v>3.2.1 Types binnen loadable families</v>
      </c>
      <c r="B14" s="12" t="s">
        <v>48</v>
      </c>
      <c r="C14" s="13" t="s">
        <v>36</v>
      </c>
      <c r="D14" s="72"/>
      <c r="E14" s="72" t="s">
        <v>58</v>
      </c>
      <c r="F14" s="73" t="s">
        <v>48</v>
      </c>
    </row>
    <row r="15" spans="1:8" s="18" customFormat="1" ht="15.75" thickBot="1" x14ac:dyDescent="0.3">
      <c r="A15" s="91" t="str">
        <f>B12</f>
        <v>3.2.1 Types binnen loadable families</v>
      </c>
      <c r="B15" s="15" t="s">
        <v>59</v>
      </c>
      <c r="C15" s="16" t="s">
        <v>227</v>
      </c>
      <c r="D15" s="16" t="s">
        <v>60</v>
      </c>
      <c r="E15" s="16" t="s">
        <v>61</v>
      </c>
      <c r="F15" s="17" t="s">
        <v>62</v>
      </c>
    </row>
    <row r="16" spans="1:8" s="18" customFormat="1" x14ac:dyDescent="0.25">
      <c r="A16" s="91" t="str">
        <f>B12</f>
        <v>3.2.1 Types binnen loadable families</v>
      </c>
    </row>
    <row r="17" spans="1:8" ht="20.100000000000001" customHeight="1" thickBot="1" x14ac:dyDescent="0.3">
      <c r="A17" s="91" t="str">
        <f>B17</f>
        <v>3.2.2 Profile families</v>
      </c>
      <c r="B17" s="48" t="s">
        <v>63</v>
      </c>
      <c r="C17" s="48"/>
      <c r="D17" s="48"/>
      <c r="E17" s="48"/>
      <c r="F17" s="48"/>
      <c r="G17" s="48"/>
      <c r="H17" s="48"/>
    </row>
    <row r="18" spans="1:8" s="18" customFormat="1" x14ac:dyDescent="0.25">
      <c r="A18" s="91" t="str">
        <f>B17</f>
        <v>3.2.2 Profile families</v>
      </c>
      <c r="B18" s="19" t="s">
        <v>24</v>
      </c>
      <c r="C18" s="20" t="s">
        <v>25</v>
      </c>
      <c r="D18" s="20" t="s">
        <v>26</v>
      </c>
      <c r="E18" s="20" t="s">
        <v>27</v>
      </c>
      <c r="F18" s="20" t="s">
        <v>28</v>
      </c>
      <c r="G18" s="20" t="s">
        <v>29</v>
      </c>
      <c r="H18" s="21" t="s">
        <v>30</v>
      </c>
    </row>
    <row r="19" spans="1:8" s="18" customFormat="1" x14ac:dyDescent="0.25">
      <c r="A19" s="91" t="str">
        <f>B17</f>
        <v>3.2.2 Profile families</v>
      </c>
      <c r="B19" s="12" t="s">
        <v>31</v>
      </c>
      <c r="C19" s="13" t="s">
        <v>32</v>
      </c>
      <c r="D19" s="13" t="s">
        <v>33</v>
      </c>
      <c r="E19" s="13" t="s">
        <v>34</v>
      </c>
      <c r="F19" s="13" t="s">
        <v>48</v>
      </c>
      <c r="G19" s="13" t="s">
        <v>36</v>
      </c>
      <c r="H19" s="14" t="s">
        <v>37</v>
      </c>
    </row>
    <row r="20" spans="1:8" s="18" customFormat="1" ht="15.75" thickBot="1" x14ac:dyDescent="0.3">
      <c r="A20" s="91" t="str">
        <f>B17</f>
        <v>3.2.2 Profile families</v>
      </c>
      <c r="B20" s="15" t="s">
        <v>38</v>
      </c>
      <c r="C20" s="16">
        <v>31</v>
      </c>
      <c r="D20" s="16" t="s">
        <v>225</v>
      </c>
      <c r="E20" s="16" t="s">
        <v>226</v>
      </c>
      <c r="F20" s="16" t="s">
        <v>67</v>
      </c>
      <c r="G20" s="16" t="s">
        <v>227</v>
      </c>
      <c r="H20" s="17" t="s">
        <v>227</v>
      </c>
    </row>
    <row r="21" spans="1:8" s="18" customFormat="1" x14ac:dyDescent="0.25">
      <c r="A21" s="91" t="str">
        <f>B17</f>
        <v>3.2.2 Profile families</v>
      </c>
    </row>
    <row r="22" spans="1:8" ht="20.100000000000001" customHeight="1" thickBot="1" x14ac:dyDescent="0.3">
      <c r="A22" s="91" t="str">
        <f>B32</f>
        <v>3.2.3 Labels (zelfde als 3.1 loadable families, positie 3 is altijd SYM of LAB, positie 4 is afhankelijk van deze keuze)</v>
      </c>
      <c r="B22" s="48" t="s">
        <v>68</v>
      </c>
      <c r="C22" s="48"/>
      <c r="D22" s="48"/>
      <c r="E22" s="48"/>
      <c r="F22" s="48"/>
      <c r="G22" s="48"/>
      <c r="H22" s="48"/>
    </row>
    <row r="23" spans="1:8" s="18" customFormat="1" x14ac:dyDescent="0.25">
      <c r="A23" s="91" t="str">
        <f>B32</f>
        <v>3.2.3 Labels (zelfde als 3.1 loadable families, positie 3 is altijd SYM of LAB, positie 4 is afhankelijk van deze keuze)</v>
      </c>
      <c r="B23" s="19" t="s">
        <v>24</v>
      </c>
      <c r="C23" s="20" t="s">
        <v>25</v>
      </c>
      <c r="D23" s="20" t="s">
        <v>26</v>
      </c>
      <c r="E23" s="20" t="s">
        <v>69</v>
      </c>
      <c r="F23" s="20" t="s">
        <v>28</v>
      </c>
      <c r="G23" s="20" t="s">
        <v>29</v>
      </c>
      <c r="H23" s="21" t="s">
        <v>30</v>
      </c>
    </row>
    <row r="24" spans="1:8" s="18" customFormat="1" x14ac:dyDescent="0.25">
      <c r="A24" s="91" t="str">
        <f>B32</f>
        <v>3.2.3 Labels (zelfde als 3.1 loadable families, positie 3 is altijd SYM of LAB, positie 4 is afhankelijk van deze keuze)</v>
      </c>
      <c r="B24" s="12" t="s">
        <v>31</v>
      </c>
      <c r="C24" s="13" t="s">
        <v>32</v>
      </c>
      <c r="D24" s="13" t="s">
        <v>33</v>
      </c>
      <c r="E24" s="13" t="s">
        <v>34</v>
      </c>
      <c r="F24" s="13" t="s">
        <v>48</v>
      </c>
      <c r="G24" s="13" t="s">
        <v>36</v>
      </c>
      <c r="H24" s="14" t="s">
        <v>37</v>
      </c>
    </row>
    <row r="25" spans="1:8" s="18" customFormat="1" ht="15.75" thickBot="1" x14ac:dyDescent="0.3">
      <c r="A25" s="91" t="str">
        <f>B32</f>
        <v>3.2.3 Labels (zelfde als 3.1 loadable families, positie 3 is altijd SYM of LAB, positie 4 is afhankelijk van deze keuze)</v>
      </c>
      <c r="B25" s="15" t="s">
        <v>38</v>
      </c>
      <c r="C25" s="16">
        <v>31</v>
      </c>
      <c r="D25" s="16" t="s">
        <v>70</v>
      </c>
      <c r="E25" s="16" t="s">
        <v>71</v>
      </c>
      <c r="F25" s="16" t="s">
        <v>72</v>
      </c>
      <c r="G25" s="16" t="s">
        <v>227</v>
      </c>
      <c r="H25" s="17" t="s">
        <v>227</v>
      </c>
    </row>
    <row r="26" spans="1:8" s="18" customFormat="1" x14ac:dyDescent="0.25">
      <c r="A26" s="91" t="str">
        <f>B32</f>
        <v>3.2.3 Labels (zelfde als 3.1 loadable families, positie 3 is altijd SYM of LAB, positie 4 is afhankelijk van deze keuze)</v>
      </c>
    </row>
    <row r="27" spans="1:8" ht="20.100000000000001" customHeight="1" thickBot="1" x14ac:dyDescent="0.3">
      <c r="A27" s="91" t="str">
        <f>B32</f>
        <v>3.2.3 Labels (zelfde als 3.1 loadable families, positie 3 is altijd SYM of LAB, positie 4 is afhankelijk van deze keuze)</v>
      </c>
      <c r="B27" s="48" t="s">
        <v>73</v>
      </c>
      <c r="C27" s="48"/>
      <c r="D27" s="48"/>
      <c r="E27" s="48"/>
      <c r="F27" s="48"/>
      <c r="G27" s="48"/>
      <c r="H27" s="48"/>
    </row>
    <row r="28" spans="1:8" s="18" customFormat="1" x14ac:dyDescent="0.25">
      <c r="A28" s="91" t="str">
        <f>B32</f>
        <v>3.2.3 Labels (zelfde als 3.1 loadable families, positie 3 is altijd SYM of LAB, positie 4 is afhankelijk van deze keuze)</v>
      </c>
      <c r="B28" s="19" t="s">
        <v>24</v>
      </c>
      <c r="C28" s="20" t="s">
        <v>25</v>
      </c>
      <c r="D28" s="20" t="s">
        <v>26</v>
      </c>
      <c r="E28" s="20" t="s">
        <v>69</v>
      </c>
      <c r="F28" s="20" t="s">
        <v>28</v>
      </c>
      <c r="G28" s="20" t="s">
        <v>29</v>
      </c>
      <c r="H28" s="21" t="s">
        <v>30</v>
      </c>
    </row>
    <row r="29" spans="1:8" s="18" customFormat="1" x14ac:dyDescent="0.25">
      <c r="A29" s="91" t="s">
        <v>74</v>
      </c>
      <c r="B29" s="12" t="s">
        <v>31</v>
      </c>
      <c r="C29" s="13" t="s">
        <v>32</v>
      </c>
      <c r="D29" s="13" t="s">
        <v>33</v>
      </c>
      <c r="E29" s="13" t="s">
        <v>34</v>
      </c>
      <c r="F29" s="13" t="s">
        <v>48</v>
      </c>
      <c r="G29" s="13" t="s">
        <v>36</v>
      </c>
      <c r="H29" s="14" t="s">
        <v>37</v>
      </c>
    </row>
    <row r="30" spans="1:8" s="18" customFormat="1" ht="15.75" thickBot="1" x14ac:dyDescent="0.3">
      <c r="A30" s="91" t="str">
        <f>B32</f>
        <v>3.2.3 Labels (zelfde als 3.1 loadable families, positie 3 is altijd SYM of LAB, positie 4 is afhankelijk van deze keuze)</v>
      </c>
      <c r="B30" s="15" t="s">
        <v>38</v>
      </c>
      <c r="C30" s="16">
        <v>31</v>
      </c>
      <c r="D30" s="16" t="s">
        <v>75</v>
      </c>
      <c r="E30" s="16" t="s">
        <v>229</v>
      </c>
      <c r="F30" s="16" t="s">
        <v>72</v>
      </c>
      <c r="G30" s="16" t="s">
        <v>227</v>
      </c>
      <c r="H30" s="17" t="s">
        <v>227</v>
      </c>
    </row>
    <row r="31" spans="1:8" s="18" customFormat="1" x14ac:dyDescent="0.25">
      <c r="A31" s="91" t="str">
        <f>B32</f>
        <v>3.2.3 Labels (zelfde als 3.1 loadable families, positie 3 is altijd SYM of LAB, positie 4 is afhankelijk van deze keuze)</v>
      </c>
    </row>
    <row r="32" spans="1:8" ht="20.100000000000001" customHeight="1" thickBot="1" x14ac:dyDescent="0.3">
      <c r="A32" s="91" t="str">
        <f>B32</f>
        <v>3.2.3 Labels (zelfde als 3.1 loadable families, positie 3 is altijd SYM of LAB, positie 4 is afhankelijk van deze keuze)</v>
      </c>
      <c r="B32" s="48" t="s">
        <v>77</v>
      </c>
      <c r="C32" s="48"/>
      <c r="D32" s="48"/>
      <c r="E32" s="48"/>
      <c r="F32" s="48"/>
      <c r="G32" s="48"/>
      <c r="H32" s="48"/>
    </row>
    <row r="33" spans="1:8" s="18" customFormat="1" x14ac:dyDescent="0.25">
      <c r="A33" s="91" t="str">
        <f>B32</f>
        <v>3.2.3 Labels (zelfde als 3.1 loadable families, positie 3 is altijd SYM of LAB, positie 4 is afhankelijk van deze keuze)</v>
      </c>
      <c r="B33" s="19" t="s">
        <v>24</v>
      </c>
      <c r="C33" s="20" t="s">
        <v>25</v>
      </c>
      <c r="D33" s="20" t="s">
        <v>26</v>
      </c>
      <c r="E33" s="20" t="s">
        <v>69</v>
      </c>
      <c r="F33" s="20" t="s">
        <v>28</v>
      </c>
      <c r="G33" s="20" t="s">
        <v>29</v>
      </c>
      <c r="H33" s="21" t="s">
        <v>30</v>
      </c>
    </row>
    <row r="34" spans="1:8" s="18" customFormat="1" x14ac:dyDescent="0.25">
      <c r="A34" s="91" t="s">
        <v>74</v>
      </c>
      <c r="B34" s="12" t="s">
        <v>31</v>
      </c>
      <c r="C34" s="13" t="s">
        <v>32</v>
      </c>
      <c r="D34" s="13" t="s">
        <v>33</v>
      </c>
      <c r="E34" s="13" t="s">
        <v>34</v>
      </c>
      <c r="F34" s="13" t="s">
        <v>48</v>
      </c>
      <c r="G34" s="13" t="s">
        <v>36</v>
      </c>
      <c r="H34" s="14" t="s">
        <v>37</v>
      </c>
    </row>
    <row r="35" spans="1:8" s="18" customFormat="1" ht="15.75" thickBot="1" x14ac:dyDescent="0.3">
      <c r="A35" s="91" t="str">
        <f>B32</f>
        <v>3.2.3 Labels (zelfde als 3.1 loadable families, positie 3 is altijd SYM of LAB, positie 4 is afhankelijk van deze keuze)</v>
      </c>
      <c r="B35" s="15" t="s">
        <v>38</v>
      </c>
      <c r="C35" s="16">
        <v>31</v>
      </c>
      <c r="D35" s="16" t="s">
        <v>78</v>
      </c>
      <c r="E35" s="16" t="s">
        <v>230</v>
      </c>
      <c r="F35" s="16" t="s">
        <v>80</v>
      </c>
      <c r="G35" s="16" t="s">
        <v>227</v>
      </c>
      <c r="H35" s="17" t="s">
        <v>227</v>
      </c>
    </row>
    <row r="36" spans="1:8" s="18" customFormat="1" x14ac:dyDescent="0.25">
      <c r="A36" s="91" t="str">
        <f>B32</f>
        <v>3.2.3 Labels (zelfde als 3.1 loadable families, positie 3 is altijd SYM of LAB, positie 4 is afhankelijk van deze keuze)</v>
      </c>
    </row>
    <row r="37" spans="1:8" ht="20.100000000000001" customHeight="1" thickBot="1" x14ac:dyDescent="0.3">
      <c r="A37" s="91" t="str">
        <f>B37</f>
        <v>3.2.4 Tags (zelfde als 3.1 loadable families, positie 3 is altijd TAG)</v>
      </c>
      <c r="B37" s="48" t="s">
        <v>81</v>
      </c>
      <c r="C37" s="48"/>
      <c r="D37" s="48"/>
      <c r="E37" s="48"/>
      <c r="F37" s="48"/>
      <c r="G37" s="48"/>
      <c r="H37" s="48"/>
    </row>
    <row r="38" spans="1:8" s="18" customFormat="1" x14ac:dyDescent="0.25">
      <c r="A38" s="91" t="str">
        <f>B37</f>
        <v>3.2.4 Tags (zelfde als 3.1 loadable families, positie 3 is altijd TAG)</v>
      </c>
      <c r="B38" s="19" t="s">
        <v>24</v>
      </c>
      <c r="C38" s="20" t="s">
        <v>25</v>
      </c>
      <c r="D38" s="20" t="s">
        <v>82</v>
      </c>
      <c r="E38" s="20" t="s">
        <v>83</v>
      </c>
      <c r="F38" s="20" t="s">
        <v>84</v>
      </c>
      <c r="G38" s="20" t="s">
        <v>29</v>
      </c>
      <c r="H38" s="21" t="s">
        <v>30</v>
      </c>
    </row>
    <row r="39" spans="1:8" s="18" customFormat="1" x14ac:dyDescent="0.25">
      <c r="A39" s="91" t="str">
        <f>B37</f>
        <v>3.2.4 Tags (zelfde als 3.1 loadable families, positie 3 is altijd TAG)</v>
      </c>
      <c r="B39" s="12" t="s">
        <v>31</v>
      </c>
      <c r="C39" s="13" t="s">
        <v>32</v>
      </c>
      <c r="D39" s="13" t="s">
        <v>85</v>
      </c>
      <c r="E39" s="13" t="s">
        <v>86</v>
      </c>
      <c r="F39" s="13" t="s">
        <v>87</v>
      </c>
      <c r="G39" s="13" t="s">
        <v>36</v>
      </c>
      <c r="H39" s="14" t="s">
        <v>37</v>
      </c>
    </row>
    <row r="40" spans="1:8" s="18" customFormat="1" ht="15.75" thickBot="1" x14ac:dyDescent="0.3">
      <c r="A40" s="91" t="str">
        <f>B37</f>
        <v>3.2.4 Tags (zelfde als 3.1 loadable families, positie 3 is altijd TAG)</v>
      </c>
      <c r="B40" s="15" t="s">
        <v>38</v>
      </c>
      <c r="C40" s="16">
        <v>31</v>
      </c>
      <c r="D40" s="16" t="s">
        <v>89</v>
      </c>
      <c r="E40" s="16" t="s">
        <v>231</v>
      </c>
      <c r="F40" s="16" t="s">
        <v>91</v>
      </c>
      <c r="G40" s="16" t="s">
        <v>227</v>
      </c>
      <c r="H40" s="17" t="s">
        <v>227</v>
      </c>
    </row>
    <row r="41" spans="1:8" s="18" customFormat="1" x14ac:dyDescent="0.25">
      <c r="A41" s="91" t="str">
        <f>B37</f>
        <v>3.2.4 Tags (zelfde als 3.1 loadable families, positie 3 is altijd TAG)</v>
      </c>
    </row>
    <row r="42" spans="1:8" ht="20.100000000000001" customHeight="1" thickBot="1" x14ac:dyDescent="0.3">
      <c r="A42" s="91" t="str">
        <f>B42</f>
        <v xml:space="preserve"> 3.2.5 Sketch Line (omtrek Filled Regions)</v>
      </c>
      <c r="B42" s="48" t="s">
        <v>92</v>
      </c>
      <c r="C42" s="48"/>
      <c r="D42" s="48"/>
    </row>
    <row r="43" spans="1:8" s="18" customFormat="1" x14ac:dyDescent="0.25">
      <c r="A43" s="91" t="str">
        <f>B42</f>
        <v xml:space="preserve"> 3.2.5 Sketch Line (omtrek Filled Regions)</v>
      </c>
      <c r="B43" s="19" t="s">
        <v>24</v>
      </c>
      <c r="C43" s="20" t="s">
        <v>93</v>
      </c>
      <c r="D43" s="21" t="s">
        <v>30</v>
      </c>
    </row>
    <row r="44" spans="1:8" s="18" customFormat="1" x14ac:dyDescent="0.25">
      <c r="A44" s="91" t="str">
        <f>B42</f>
        <v xml:space="preserve"> 3.2.5 Sketch Line (omtrek Filled Regions)</v>
      </c>
      <c r="B44" s="12" t="s">
        <v>31</v>
      </c>
      <c r="C44" s="13" t="s">
        <v>94</v>
      </c>
      <c r="D44" s="14" t="s">
        <v>37</v>
      </c>
    </row>
    <row r="45" spans="1:8" s="18" customFormat="1" ht="15.75" thickBot="1" x14ac:dyDescent="0.3">
      <c r="A45" s="91" t="str">
        <f>B42</f>
        <v xml:space="preserve"> 3.2.5 Sketch Line (omtrek Filled Regions)</v>
      </c>
      <c r="B45" s="15" t="s">
        <v>38</v>
      </c>
      <c r="C45" s="16" t="s">
        <v>95</v>
      </c>
      <c r="D45" s="17" t="s">
        <v>227</v>
      </c>
    </row>
    <row r="46" spans="1:8" s="18" customFormat="1" x14ac:dyDescent="0.25">
      <c r="A46" s="91" t="str">
        <f>B42</f>
        <v xml:space="preserve"> 3.2.5 Sketch Line (omtrek Filled Regions)</v>
      </c>
    </row>
    <row r="47" spans="1:8" ht="20.100000000000001" customHeight="1" thickBot="1" x14ac:dyDescent="0.3">
      <c r="A47" s="91" t="str">
        <f>B47</f>
        <v xml:space="preserve">3.2.5 Filled Patterns </v>
      </c>
      <c r="B47" s="48" t="s">
        <v>96</v>
      </c>
      <c r="C47" s="48"/>
      <c r="D47" s="48"/>
      <c r="E47" s="48"/>
      <c r="F47" s="48"/>
      <c r="G47" s="48"/>
    </row>
    <row r="48" spans="1:8" s="18" customFormat="1" x14ac:dyDescent="0.25">
      <c r="A48" s="91" t="str">
        <f>B47</f>
        <v xml:space="preserve">3.2.5 Filled Patterns </v>
      </c>
      <c r="B48" s="19" t="s">
        <v>24</v>
      </c>
      <c r="C48" s="20" t="s">
        <v>97</v>
      </c>
      <c r="D48" s="20" t="s">
        <v>98</v>
      </c>
      <c r="E48" s="22" t="s">
        <v>99</v>
      </c>
      <c r="F48" s="22" t="s">
        <v>100</v>
      </c>
      <c r="G48" s="21" t="s">
        <v>30</v>
      </c>
    </row>
    <row r="49" spans="1:8" s="18" customFormat="1" x14ac:dyDescent="0.25">
      <c r="A49" s="91" t="str">
        <f>B47</f>
        <v xml:space="preserve">3.2.5 Filled Patterns </v>
      </c>
      <c r="B49" s="12" t="s">
        <v>31</v>
      </c>
      <c r="C49" s="13" t="s">
        <v>101</v>
      </c>
      <c r="D49" s="13" t="s">
        <v>102</v>
      </c>
      <c r="E49" s="18" t="s">
        <v>103</v>
      </c>
      <c r="F49" s="23" t="s">
        <v>104</v>
      </c>
      <c r="G49" s="14" t="s">
        <v>37</v>
      </c>
    </row>
    <row r="50" spans="1:8" s="18" customFormat="1" ht="15.75" thickBot="1" x14ac:dyDescent="0.3">
      <c r="A50" s="91" t="str">
        <f>B47</f>
        <v xml:space="preserve">3.2.5 Filled Patterns </v>
      </c>
      <c r="B50" s="15" t="s">
        <v>38</v>
      </c>
      <c r="C50" s="16" t="s">
        <v>232</v>
      </c>
      <c r="D50" s="16" t="s">
        <v>233</v>
      </c>
      <c r="E50" s="24" t="s">
        <v>107</v>
      </c>
      <c r="F50" s="16"/>
      <c r="G50" s="17" t="s">
        <v>227</v>
      </c>
    </row>
    <row r="51" spans="1:8" s="18" customFormat="1" x14ac:dyDescent="0.25">
      <c r="A51" s="91" t="str">
        <f>B47</f>
        <v xml:space="preserve">3.2.5 Filled Patterns </v>
      </c>
    </row>
    <row r="52" spans="1:8" ht="20.100000000000001" customHeight="1" thickBot="1" x14ac:dyDescent="0.3">
      <c r="A52" s="91" t="str">
        <f>B52</f>
        <v>3.2.5 Filled Region als Component</v>
      </c>
      <c r="B52" s="48" t="s">
        <v>108</v>
      </c>
      <c r="C52" s="48"/>
      <c r="D52" s="48"/>
      <c r="E52" s="48"/>
      <c r="F52" s="48"/>
      <c r="G52" s="48"/>
      <c r="H52" s="48"/>
    </row>
    <row r="53" spans="1:8" s="18" customFormat="1" x14ac:dyDescent="0.25">
      <c r="A53" s="91" t="str">
        <f>B52</f>
        <v>3.2.5 Filled Region als Component</v>
      </c>
      <c r="B53" s="19" t="s">
        <v>24</v>
      </c>
      <c r="C53" s="20" t="s">
        <v>97</v>
      </c>
      <c r="D53" s="20" t="s">
        <v>109</v>
      </c>
      <c r="E53" s="20" t="s">
        <v>98</v>
      </c>
      <c r="F53" s="22" t="s">
        <v>99</v>
      </c>
      <c r="G53" s="22" t="s">
        <v>110</v>
      </c>
      <c r="H53" s="21" t="s">
        <v>30</v>
      </c>
    </row>
    <row r="54" spans="1:8" s="18" customFormat="1" x14ac:dyDescent="0.25">
      <c r="A54" s="91" t="str">
        <f>B52</f>
        <v>3.2.5 Filled Region als Component</v>
      </c>
      <c r="B54" s="12" t="s">
        <v>31</v>
      </c>
      <c r="C54" s="13" t="s">
        <v>101</v>
      </c>
      <c r="D54" s="13" t="s">
        <v>111</v>
      </c>
      <c r="E54" s="13" t="s">
        <v>102</v>
      </c>
      <c r="F54" s="18" t="s">
        <v>112</v>
      </c>
      <c r="G54" s="23" t="s">
        <v>113</v>
      </c>
      <c r="H54" s="14" t="s">
        <v>37</v>
      </c>
    </row>
    <row r="55" spans="1:8" s="18" customFormat="1" ht="15.75" thickBot="1" x14ac:dyDescent="0.3">
      <c r="A55" s="91" t="str">
        <f>B52</f>
        <v>3.2.5 Filled Region als Component</v>
      </c>
      <c r="B55" s="15" t="s">
        <v>38</v>
      </c>
      <c r="C55" s="16" t="s">
        <v>234</v>
      </c>
      <c r="D55" s="16" t="s">
        <v>115</v>
      </c>
      <c r="E55" s="16" t="s">
        <v>233</v>
      </c>
      <c r="F55" s="24" t="s">
        <v>116</v>
      </c>
      <c r="G55" s="16" t="s">
        <v>235</v>
      </c>
      <c r="H55" s="17" t="s">
        <v>227</v>
      </c>
    </row>
    <row r="56" spans="1:8" s="18" customFormat="1" x14ac:dyDescent="0.25">
      <c r="A56" s="91" t="str">
        <f>B52</f>
        <v>3.2.5 Filled Region als Component</v>
      </c>
    </row>
    <row r="57" spans="1:8" ht="20.100000000000001" customHeight="1" thickBot="1" x14ac:dyDescent="0.3">
      <c r="A57" s="91" t="str">
        <f>B57</f>
        <v>3.2.6 Line Patterns (Gebruik de standaard Line Patterns indien mogelijk)</v>
      </c>
      <c r="B57" s="48" t="s">
        <v>118</v>
      </c>
      <c r="C57" s="48"/>
      <c r="D57" s="48"/>
    </row>
    <row r="58" spans="1:8" s="18" customFormat="1" x14ac:dyDescent="0.25">
      <c r="A58" s="91" t="str">
        <f>B57</f>
        <v>3.2.6 Line Patterns (Gebruik de standaard Line Patterns indien mogelijk)</v>
      </c>
      <c r="B58" s="19" t="s">
        <v>24</v>
      </c>
      <c r="C58" s="20" t="s">
        <v>93</v>
      </c>
      <c r="D58" s="21" t="s">
        <v>30</v>
      </c>
    </row>
    <row r="59" spans="1:8" s="18" customFormat="1" x14ac:dyDescent="0.25">
      <c r="A59" s="91" t="str">
        <f>B57</f>
        <v>3.2.6 Line Patterns (Gebruik de standaard Line Patterns indien mogelijk)</v>
      </c>
      <c r="B59" s="12" t="s">
        <v>31</v>
      </c>
      <c r="C59" s="72" t="s">
        <v>48</v>
      </c>
      <c r="D59" s="73" t="s">
        <v>37</v>
      </c>
    </row>
    <row r="60" spans="1:8" s="18" customFormat="1" ht="15.75" thickBot="1" x14ac:dyDescent="0.3">
      <c r="A60" s="91" t="str">
        <f>B57</f>
        <v>3.2.6 Line Patterns (Gebruik de standaard Line Patterns indien mogelijk)</v>
      </c>
      <c r="B60" s="15" t="s">
        <v>38</v>
      </c>
      <c r="C60" s="16" t="s">
        <v>95</v>
      </c>
      <c r="D60" s="17" t="s">
        <v>227</v>
      </c>
    </row>
    <row r="61" spans="1:8" s="18" customFormat="1" x14ac:dyDescent="0.25">
      <c r="A61" s="91" t="str">
        <f>B57</f>
        <v>3.2.6 Line Patterns (Gebruik de standaard Line Patterns indien mogelijk)</v>
      </c>
    </row>
    <row r="62" spans="1:8" ht="20.100000000000001" customHeight="1" thickBot="1" x14ac:dyDescent="0.3">
      <c r="A62" s="91" t="str">
        <f>B62</f>
        <v>3.2.6 Line Style  (Gebruik de standaard Line Styles indien mogelijk)</v>
      </c>
      <c r="B62" s="48" t="s">
        <v>119</v>
      </c>
      <c r="C62" s="48"/>
      <c r="D62" s="48"/>
      <c r="E62" s="48"/>
    </row>
    <row r="63" spans="1:8" s="18" customFormat="1" x14ac:dyDescent="0.25">
      <c r="A63" s="91" t="str">
        <f>B62</f>
        <v>3.2.6 Line Style  (Gebruik de standaard Line Styles indien mogelijk)</v>
      </c>
      <c r="B63" s="41" t="s">
        <v>24</v>
      </c>
      <c r="C63" s="20" t="s">
        <v>120</v>
      </c>
      <c r="D63" s="20" t="s">
        <v>121</v>
      </c>
      <c r="E63" s="74" t="s">
        <v>30</v>
      </c>
      <c r="F63" s="25"/>
    </row>
    <row r="64" spans="1:8" s="18" customFormat="1" x14ac:dyDescent="0.25">
      <c r="A64" s="91" t="str">
        <f>B62</f>
        <v>3.2.6 Line Style  (Gebruik de standaard Line Styles indien mogelijk)</v>
      </c>
      <c r="B64" s="12" t="s">
        <v>31</v>
      </c>
      <c r="C64" s="75"/>
      <c r="D64" s="13" t="s">
        <v>122</v>
      </c>
      <c r="E64" s="13" t="s">
        <v>37</v>
      </c>
      <c r="F64" s="25"/>
    </row>
    <row r="65" spans="1:6" s="18" customFormat="1" ht="15.75" thickBot="1" x14ac:dyDescent="0.3">
      <c r="A65" s="91" t="str">
        <f>B62</f>
        <v>3.2.6 Line Style  (Gebruik de standaard Line Styles indien mogelijk)</v>
      </c>
      <c r="B65" s="140" t="s">
        <v>38</v>
      </c>
      <c r="C65" s="16" t="s">
        <v>65</v>
      </c>
      <c r="D65" s="16" t="s">
        <v>123</v>
      </c>
      <c r="E65" s="93" t="s">
        <v>227</v>
      </c>
      <c r="F65" s="25"/>
    </row>
    <row r="66" spans="1:6" s="18" customFormat="1" x14ac:dyDescent="0.25">
      <c r="A66" s="91" t="str">
        <f>B62</f>
        <v>3.2.6 Line Style  (Gebruik de standaard Line Styles indien mogelijk)</v>
      </c>
    </row>
    <row r="67" spans="1:6" ht="20.100000000000001" customHeight="1" thickBot="1" x14ac:dyDescent="0.3">
      <c r="A67" s="91" t="str">
        <f>B67</f>
        <v>3.2.7 Tekst Styles</v>
      </c>
      <c r="B67" s="48" t="s">
        <v>124</v>
      </c>
      <c r="C67" s="48"/>
      <c r="D67" s="48"/>
      <c r="E67" s="48"/>
    </row>
    <row r="68" spans="1:6" s="18" customFormat="1" x14ac:dyDescent="0.25">
      <c r="A68" s="91" t="str">
        <f>B67</f>
        <v>3.2.7 Tekst Styles</v>
      </c>
      <c r="B68" s="19" t="s">
        <v>24</v>
      </c>
      <c r="C68" s="20" t="s">
        <v>125</v>
      </c>
      <c r="D68" s="20" t="s">
        <v>126</v>
      </c>
      <c r="E68" s="21" t="s">
        <v>30</v>
      </c>
    </row>
    <row r="69" spans="1:6" s="18" customFormat="1" x14ac:dyDescent="0.25">
      <c r="A69" s="91" t="str">
        <f>B67</f>
        <v>3.2.7 Tekst Styles</v>
      </c>
      <c r="B69" s="12" t="s">
        <v>31</v>
      </c>
      <c r="C69" s="13"/>
      <c r="D69" s="13" t="s">
        <v>127</v>
      </c>
      <c r="E69" s="14" t="s">
        <v>37</v>
      </c>
    </row>
    <row r="70" spans="1:6" s="18" customFormat="1" ht="15.75" thickBot="1" x14ac:dyDescent="0.3">
      <c r="A70" s="91" t="str">
        <f>B67</f>
        <v>3.2.7 Tekst Styles</v>
      </c>
      <c r="B70" s="15" t="s">
        <v>38</v>
      </c>
      <c r="C70" s="16" t="s">
        <v>128</v>
      </c>
      <c r="D70" s="16" t="s">
        <v>129</v>
      </c>
      <c r="E70" s="17" t="s">
        <v>227</v>
      </c>
    </row>
    <row r="71" spans="1:6" s="18" customFormat="1" x14ac:dyDescent="0.25">
      <c r="A71" s="91" t="str">
        <f>B67</f>
        <v>3.2.7 Tekst Styles</v>
      </c>
    </row>
    <row r="72" spans="1:6" ht="20.100000000000001" customHeight="1" thickBot="1" x14ac:dyDescent="0.3">
      <c r="A72" s="91" t="str">
        <f>B72</f>
        <v>3.2.8 Dimension Styles</v>
      </c>
      <c r="B72" s="48" t="s">
        <v>130</v>
      </c>
      <c r="C72" s="48"/>
      <c r="D72" s="48"/>
      <c r="E72" s="48"/>
      <c r="F72" s="48"/>
    </row>
    <row r="73" spans="1:6" s="18" customFormat="1" x14ac:dyDescent="0.25">
      <c r="A73" s="91" t="str">
        <f>B72</f>
        <v>3.2.8 Dimension Styles</v>
      </c>
      <c r="B73" s="19" t="s">
        <v>24</v>
      </c>
      <c r="C73" s="20" t="s">
        <v>125</v>
      </c>
      <c r="D73" s="20" t="s">
        <v>131</v>
      </c>
      <c r="E73" s="20" t="s">
        <v>132</v>
      </c>
      <c r="F73" s="21" t="s">
        <v>30</v>
      </c>
    </row>
    <row r="74" spans="1:6" s="18" customFormat="1" x14ac:dyDescent="0.25">
      <c r="A74" s="91" t="str">
        <f>B72</f>
        <v>3.2.8 Dimension Styles</v>
      </c>
      <c r="B74" s="12" t="s">
        <v>31</v>
      </c>
      <c r="C74" s="13"/>
      <c r="D74" s="13" t="s">
        <v>133</v>
      </c>
      <c r="E74" s="13" t="s">
        <v>134</v>
      </c>
      <c r="F74" s="14" t="s">
        <v>37</v>
      </c>
    </row>
    <row r="75" spans="1:6" s="18" customFormat="1" ht="15.75" thickBot="1" x14ac:dyDescent="0.3">
      <c r="A75" s="91" t="str">
        <f>B72</f>
        <v>3.2.8 Dimension Styles</v>
      </c>
      <c r="B75" s="15" t="s">
        <v>38</v>
      </c>
      <c r="C75" s="16" t="s">
        <v>128</v>
      </c>
      <c r="D75" s="16" t="s">
        <v>236</v>
      </c>
      <c r="E75" s="16" t="s">
        <v>136</v>
      </c>
      <c r="F75" s="17" t="s">
        <v>227</v>
      </c>
    </row>
    <row r="76" spans="1:6" s="18" customFormat="1" x14ac:dyDescent="0.25">
      <c r="A76" s="91" t="str">
        <f>B72</f>
        <v>3.2.8 Dimension Styles</v>
      </c>
    </row>
    <row r="77" spans="1:6" ht="20.100000000000001" customHeight="1" thickBot="1" x14ac:dyDescent="0.3">
      <c r="A77" s="91" t="str">
        <f>B77</f>
        <v>3.3 Phases</v>
      </c>
      <c r="B77" s="48" t="s">
        <v>137</v>
      </c>
      <c r="C77" s="48"/>
      <c r="D77" s="48"/>
      <c r="E77" s="48"/>
    </row>
    <row r="78" spans="1:6" s="18" customFormat="1" x14ac:dyDescent="0.25">
      <c r="A78" s="91" t="str">
        <f>B77</f>
        <v>3.3 Phases</v>
      </c>
      <c r="B78" s="19" t="s">
        <v>138</v>
      </c>
      <c r="C78" s="163" t="s">
        <v>139</v>
      </c>
      <c r="D78" s="164"/>
      <c r="E78" s="165"/>
    </row>
    <row r="79" spans="1:6" s="18" customFormat="1" x14ac:dyDescent="0.25">
      <c r="A79" s="91" t="str">
        <f>B77</f>
        <v>3.3 Phases</v>
      </c>
      <c r="B79" s="12" t="s">
        <v>140</v>
      </c>
      <c r="C79" s="157" t="s">
        <v>141</v>
      </c>
      <c r="D79" s="166"/>
      <c r="E79" s="167"/>
    </row>
    <row r="80" spans="1:6" s="18" customFormat="1" x14ac:dyDescent="0.25">
      <c r="A80" s="91" t="str">
        <f>B77</f>
        <v>3.3 Phases</v>
      </c>
      <c r="B80" s="45" t="s">
        <v>142</v>
      </c>
      <c r="C80" s="168" t="s">
        <v>143</v>
      </c>
      <c r="D80" s="166"/>
      <c r="E80" s="167"/>
    </row>
    <row r="81" spans="1:7" s="18" customFormat="1" ht="15.75" thickBot="1" x14ac:dyDescent="0.3">
      <c r="A81" s="91" t="str">
        <f>B77</f>
        <v>3.3 Phases</v>
      </c>
      <c r="B81" s="15" t="s">
        <v>144</v>
      </c>
      <c r="C81" s="169" t="s">
        <v>145</v>
      </c>
      <c r="D81" s="170"/>
      <c r="E81" s="171"/>
    </row>
    <row r="82" spans="1:7" s="18" customFormat="1" x14ac:dyDescent="0.25">
      <c r="A82" s="91" t="str">
        <f>B77</f>
        <v>3.3 Phases</v>
      </c>
    </row>
    <row r="83" spans="1:7" ht="20.100000000000001" customHeight="1" thickBot="1" x14ac:dyDescent="0.3">
      <c r="A83" s="91" t="str">
        <f>B83</f>
        <v>3.3.1 Phases Filters</v>
      </c>
      <c r="B83" s="48" t="s">
        <v>146</v>
      </c>
    </row>
    <row r="84" spans="1:7" s="18" customFormat="1" ht="15.75" thickBot="1" x14ac:dyDescent="0.3">
      <c r="A84" s="91" t="str">
        <f>B83</f>
        <v>3.3.1 Phases Filters</v>
      </c>
      <c r="B84" s="82" t="s">
        <v>147</v>
      </c>
    </row>
    <row r="85" spans="1:7" s="18" customFormat="1" x14ac:dyDescent="0.25">
      <c r="A85" s="91" t="str">
        <f>B83</f>
        <v>3.3.1 Phases Filters</v>
      </c>
    </row>
    <row r="86" spans="1:7" ht="20.100000000000001" customHeight="1" thickBot="1" x14ac:dyDescent="0.3">
      <c r="A86" s="91" t="str">
        <f>B86</f>
        <v>3.4 Worksets</v>
      </c>
      <c r="B86" s="48" t="s">
        <v>148</v>
      </c>
    </row>
    <row r="87" spans="1:7" s="18" customFormat="1" ht="15.75" thickBot="1" x14ac:dyDescent="0.3">
      <c r="A87" s="91" t="str">
        <f>B86</f>
        <v>3.4 Worksets</v>
      </c>
      <c r="B87" s="82" t="s">
        <v>147</v>
      </c>
      <c r="C87" s="25"/>
    </row>
    <row r="88" spans="1:7" s="18" customFormat="1" x14ac:dyDescent="0.25">
      <c r="A88" s="91" t="str">
        <f>B86</f>
        <v>3.4 Worksets</v>
      </c>
    </row>
    <row r="89" spans="1:7" ht="20.100000000000001" customHeight="1" thickBot="1" x14ac:dyDescent="0.3">
      <c r="A89" s="91" t="str">
        <f>B89</f>
        <v>3.5 View Types</v>
      </c>
      <c r="B89" s="48" t="s">
        <v>149</v>
      </c>
      <c r="C89" s="48"/>
      <c r="D89" s="48"/>
    </row>
    <row r="90" spans="1:7" s="18" customFormat="1" x14ac:dyDescent="0.25">
      <c r="A90" s="91" t="str">
        <f>B89</f>
        <v>3.5 View Types</v>
      </c>
      <c r="B90" s="19" t="s">
        <v>24</v>
      </c>
      <c r="C90" s="20" t="s">
        <v>150</v>
      </c>
      <c r="D90" s="21" t="s">
        <v>151</v>
      </c>
    </row>
    <row r="91" spans="1:7" s="18" customFormat="1" ht="15" customHeight="1" x14ac:dyDescent="0.25">
      <c r="A91" s="91" t="str">
        <f>B89</f>
        <v>3.5 View Types</v>
      </c>
      <c r="B91" s="12" t="s">
        <v>31</v>
      </c>
      <c r="C91" s="13" t="s">
        <v>152</v>
      </c>
      <c r="D91" s="46" t="s">
        <v>153</v>
      </c>
    </row>
    <row r="92" spans="1:7" s="18" customFormat="1" ht="15.75" thickBot="1" x14ac:dyDescent="0.3">
      <c r="A92" s="91" t="str">
        <f>B89</f>
        <v>3.5 View Types</v>
      </c>
      <c r="B92" s="15" t="s">
        <v>38</v>
      </c>
      <c r="C92" s="16" t="s">
        <v>237</v>
      </c>
      <c r="D92" s="17" t="s">
        <v>155</v>
      </c>
    </row>
    <row r="93" spans="1:7" s="18" customFormat="1" x14ac:dyDescent="0.25">
      <c r="A93" s="91" t="str">
        <f>B89</f>
        <v>3.5 View Types</v>
      </c>
    </row>
    <row r="94" spans="1:7" ht="20.100000000000001" customHeight="1" thickBot="1" x14ac:dyDescent="0.3">
      <c r="A94" s="91" t="str">
        <f>B94</f>
        <v>3.6 View Templates</v>
      </c>
      <c r="B94" s="48" t="s">
        <v>156</v>
      </c>
      <c r="C94" s="48"/>
      <c r="D94" s="48"/>
      <c r="E94" s="48"/>
      <c r="F94" s="48"/>
      <c r="G94" s="48"/>
    </row>
    <row r="95" spans="1:7" s="18" customFormat="1" x14ac:dyDescent="0.25">
      <c r="A95" s="91" t="str">
        <f>B94</f>
        <v>3.6 View Templates</v>
      </c>
      <c r="B95" s="19" t="s">
        <v>24</v>
      </c>
      <c r="C95" s="20" t="s">
        <v>157</v>
      </c>
      <c r="D95" s="20" t="s">
        <v>158</v>
      </c>
      <c r="E95" s="20" t="s">
        <v>159</v>
      </c>
      <c r="F95" s="20" t="s">
        <v>160</v>
      </c>
      <c r="G95" s="21" t="s">
        <v>30</v>
      </c>
    </row>
    <row r="96" spans="1:7" s="18" customFormat="1" ht="30" x14ac:dyDescent="0.25">
      <c r="A96" s="91" t="str">
        <f>B94</f>
        <v>3.6 View Templates</v>
      </c>
      <c r="B96" s="12" t="s">
        <v>31</v>
      </c>
      <c r="C96" s="13" t="s">
        <v>152</v>
      </c>
      <c r="D96" s="13" t="s">
        <v>133</v>
      </c>
      <c r="E96" s="47" t="s">
        <v>153</v>
      </c>
      <c r="F96" s="13" t="s">
        <v>161</v>
      </c>
      <c r="G96" s="14" t="s">
        <v>37</v>
      </c>
    </row>
    <row r="97" spans="1:7" s="18" customFormat="1" ht="15.75" thickBot="1" x14ac:dyDescent="0.3">
      <c r="A97" s="91" t="str">
        <f>B94</f>
        <v>3.6 View Templates</v>
      </c>
      <c r="B97" s="15" t="s">
        <v>38</v>
      </c>
      <c r="C97" s="16" t="s">
        <v>237</v>
      </c>
      <c r="D97" s="16" t="s">
        <v>238</v>
      </c>
      <c r="E97" s="16" t="s">
        <v>163</v>
      </c>
      <c r="F97" s="16" t="s">
        <v>239</v>
      </c>
      <c r="G97" s="17" t="s">
        <v>227</v>
      </c>
    </row>
    <row r="98" spans="1:7" s="18" customFormat="1" x14ac:dyDescent="0.25">
      <c r="A98" s="91" t="str">
        <f>B94</f>
        <v>3.6 View Templates</v>
      </c>
    </row>
    <row r="99" spans="1:7" ht="20.100000000000001" customHeight="1" thickBot="1" x14ac:dyDescent="0.3">
      <c r="A99" s="91" t="str">
        <f>B99</f>
        <v>3.7 View Filters</v>
      </c>
      <c r="B99" s="48" t="s">
        <v>165</v>
      </c>
      <c r="C99" s="48"/>
      <c r="D99" s="48"/>
      <c r="E99" s="48"/>
      <c r="F99" s="48"/>
      <c r="G99" s="48"/>
    </row>
    <row r="100" spans="1:7" s="18" customFormat="1" x14ac:dyDescent="0.25">
      <c r="A100" s="91" t="str">
        <f>B99</f>
        <v>3.7 View Filters</v>
      </c>
      <c r="B100" s="19" t="s">
        <v>24</v>
      </c>
      <c r="C100" s="20" t="s">
        <v>25</v>
      </c>
      <c r="D100" s="20" t="s">
        <v>26</v>
      </c>
      <c r="E100" s="20" t="s">
        <v>166</v>
      </c>
      <c r="F100" s="20" t="s">
        <v>167</v>
      </c>
      <c r="G100" s="21" t="s">
        <v>30</v>
      </c>
    </row>
    <row r="101" spans="1:7" s="18" customFormat="1" ht="45" x14ac:dyDescent="0.25">
      <c r="A101" s="91" t="str">
        <f>B99</f>
        <v>3.7 View Filters</v>
      </c>
      <c r="B101" s="12" t="s">
        <v>31</v>
      </c>
      <c r="C101" s="13" t="s">
        <v>168</v>
      </c>
      <c r="D101" s="13" t="s">
        <v>33</v>
      </c>
      <c r="E101" s="13" t="s">
        <v>34</v>
      </c>
      <c r="F101" s="127" t="s">
        <v>169</v>
      </c>
      <c r="G101" s="14" t="s">
        <v>37</v>
      </c>
    </row>
    <row r="102" spans="1:7" s="18" customFormat="1" ht="15.75" thickBot="1" x14ac:dyDescent="0.3">
      <c r="A102" s="91" t="str">
        <f>B99</f>
        <v>3.7 View Filters</v>
      </c>
      <c r="B102" s="15" t="s">
        <v>38</v>
      </c>
      <c r="C102" s="16">
        <v>31</v>
      </c>
      <c r="D102" s="16" t="s">
        <v>231</v>
      </c>
      <c r="E102" s="139" t="s">
        <v>240</v>
      </c>
      <c r="F102" s="16" t="s">
        <v>171</v>
      </c>
      <c r="G102" s="17" t="s">
        <v>227</v>
      </c>
    </row>
    <row r="103" spans="1:7" s="18" customFormat="1" x14ac:dyDescent="0.25">
      <c r="A103" s="91" t="str">
        <f>B99</f>
        <v>3.7 View Filters</v>
      </c>
    </row>
    <row r="104" spans="1:7" ht="20.100000000000001" customHeight="1" thickBot="1" x14ac:dyDescent="0.3">
      <c r="A104" s="91" t="str">
        <f>B104</f>
        <v>4.1 Naamgeving Materialen</v>
      </c>
      <c r="B104" s="48" t="s">
        <v>172</v>
      </c>
      <c r="C104" s="48"/>
      <c r="D104" s="48"/>
      <c r="E104" s="48"/>
      <c r="F104" s="48"/>
    </row>
    <row r="105" spans="1:7" s="18" customFormat="1" x14ac:dyDescent="0.25">
      <c r="A105" s="91" t="str">
        <f>B104</f>
        <v>4.1 Naamgeving Materialen</v>
      </c>
      <c r="B105" s="19" t="s">
        <v>24</v>
      </c>
      <c r="C105" s="20" t="s">
        <v>97</v>
      </c>
      <c r="D105" s="20" t="s">
        <v>173</v>
      </c>
      <c r="E105" s="20" t="s">
        <v>174</v>
      </c>
      <c r="F105" s="21" t="s">
        <v>30</v>
      </c>
      <c r="G105" s="25"/>
    </row>
    <row r="106" spans="1:7" s="18" customFormat="1" ht="30" x14ac:dyDescent="0.25">
      <c r="A106" s="91" t="str">
        <f>B104</f>
        <v>4.1 Naamgeving Materialen</v>
      </c>
      <c r="B106" s="12" t="s">
        <v>31</v>
      </c>
      <c r="C106" s="13" t="s">
        <v>175</v>
      </c>
      <c r="D106" s="13" t="s">
        <v>176</v>
      </c>
      <c r="E106" s="47" t="s">
        <v>177</v>
      </c>
      <c r="F106" s="13" t="s">
        <v>37</v>
      </c>
      <c r="G106" s="25"/>
    </row>
    <row r="107" spans="1:7" s="18" customFormat="1" ht="15.75" thickBot="1" x14ac:dyDescent="0.3">
      <c r="A107" s="91" t="str">
        <f>B104</f>
        <v>4.1 Naamgeving Materialen</v>
      </c>
      <c r="B107" s="15" t="s">
        <v>38</v>
      </c>
      <c r="C107" s="16" t="s">
        <v>232</v>
      </c>
      <c r="D107" s="16" t="s">
        <v>179</v>
      </c>
      <c r="E107" s="16" t="s">
        <v>241</v>
      </c>
      <c r="F107" s="17" t="s">
        <v>227</v>
      </c>
      <c r="G107" s="25"/>
    </row>
    <row r="108" spans="1:7" s="18" customFormat="1" x14ac:dyDescent="0.25">
      <c r="A108" s="91" t="str">
        <f>B104</f>
        <v>4.1 Naamgeving Materialen</v>
      </c>
    </row>
    <row r="109" spans="1:7" ht="20.100000000000001" customHeight="1" thickBot="1" x14ac:dyDescent="0.3">
      <c r="A109" s="91" t="str">
        <f>B109</f>
        <v>4.2 Naamgeving Material Assets</v>
      </c>
      <c r="B109" s="48" t="s">
        <v>180</v>
      </c>
      <c r="C109" s="48"/>
      <c r="D109" s="48"/>
      <c r="E109" s="48"/>
    </row>
    <row r="110" spans="1:7" s="18" customFormat="1" x14ac:dyDescent="0.25">
      <c r="A110" s="91" t="str">
        <f>B109</f>
        <v>4.2 Naamgeving Material Assets</v>
      </c>
      <c r="B110" s="19" t="s">
        <v>24</v>
      </c>
      <c r="C110" s="20" t="s">
        <v>181</v>
      </c>
      <c r="D110" s="20" t="s">
        <v>182</v>
      </c>
      <c r="E110" s="21" t="s">
        <v>30</v>
      </c>
      <c r="F110" s="25"/>
    </row>
    <row r="111" spans="1:7" s="18" customFormat="1" x14ac:dyDescent="0.25">
      <c r="A111" s="91" t="str">
        <f>B109</f>
        <v>4.2 Naamgeving Material Assets</v>
      </c>
      <c r="B111" s="12" t="s">
        <v>31</v>
      </c>
      <c r="C111" s="12" t="s">
        <v>183</v>
      </c>
      <c r="D111" s="13" t="s">
        <v>48</v>
      </c>
      <c r="E111" s="13" t="s">
        <v>37</v>
      </c>
      <c r="F111" s="25"/>
    </row>
    <row r="112" spans="1:7" s="18" customFormat="1" ht="15.75" thickBot="1" x14ac:dyDescent="0.3">
      <c r="A112" s="91" t="str">
        <f>B109</f>
        <v>4.2 Naamgeving Material Assets</v>
      </c>
      <c r="B112" s="15" t="s">
        <v>38</v>
      </c>
      <c r="C112" s="16" t="s">
        <v>242</v>
      </c>
      <c r="D112" s="16" t="s">
        <v>185</v>
      </c>
      <c r="E112" s="17" t="s">
        <v>227</v>
      </c>
      <c r="F112" s="25"/>
    </row>
    <row r="113" spans="1:6" s="18" customFormat="1" x14ac:dyDescent="0.25">
      <c r="A113" s="91" t="str">
        <f>B109</f>
        <v>4.2 Naamgeving Material Assets</v>
      </c>
    </row>
    <row r="114" spans="1:6" ht="20.100000000000001" customHeight="1" thickBot="1" x14ac:dyDescent="0.3">
      <c r="A114" s="91" t="str">
        <f>B114</f>
        <v>5 Classificatiesystemen</v>
      </c>
      <c r="B114" s="48" t="s">
        <v>186</v>
      </c>
      <c r="C114" s="48"/>
    </row>
    <row r="115" spans="1:6" s="18" customFormat="1" ht="15.75" thickBot="1" x14ac:dyDescent="0.3">
      <c r="A115" s="91" t="str">
        <f>B114</f>
        <v>5 Classificatiesystemen</v>
      </c>
      <c r="B115" s="76" t="s">
        <v>187</v>
      </c>
      <c r="C115" s="81" t="s">
        <v>188</v>
      </c>
    </row>
    <row r="116" spans="1:6" s="18" customFormat="1" x14ac:dyDescent="0.25">
      <c r="A116" s="91" t="str">
        <f>B114</f>
        <v>5 Classificatiesystemen</v>
      </c>
    </row>
    <row r="117" spans="1:6" ht="20.100000000000001" customHeight="1" thickBot="1" x14ac:dyDescent="0.3">
      <c r="A117" s="91" t="str">
        <f>B117</f>
        <v>6 (Sub)Categories</v>
      </c>
      <c r="B117" s="48" t="s">
        <v>189</v>
      </c>
      <c r="C117" s="48"/>
      <c r="D117" s="48"/>
      <c r="E117" s="48"/>
      <c r="F117" s="48"/>
    </row>
    <row r="118" spans="1:6" s="18" customFormat="1" x14ac:dyDescent="0.25">
      <c r="A118" s="91" t="str">
        <f>B117</f>
        <v>6 (Sub)Categories</v>
      </c>
      <c r="B118" s="172" t="s">
        <v>190</v>
      </c>
      <c r="C118" s="173"/>
      <c r="D118" s="173"/>
      <c r="E118" s="173"/>
      <c r="F118" s="174"/>
    </row>
    <row r="119" spans="1:6" s="18" customFormat="1" x14ac:dyDescent="0.25">
      <c r="A119" s="91" t="str">
        <f>B117</f>
        <v>6 (Sub)Categories</v>
      </c>
      <c r="B119" s="12" t="s">
        <v>191</v>
      </c>
      <c r="C119" s="157" t="s">
        <v>192</v>
      </c>
      <c r="D119" s="158"/>
      <c r="E119" s="158"/>
      <c r="F119" s="159"/>
    </row>
    <row r="120" spans="1:6" s="18" customFormat="1" x14ac:dyDescent="0.25">
      <c r="A120" s="91" t="str">
        <f>B117</f>
        <v>6 (Sub)Categories</v>
      </c>
      <c r="B120" s="12" t="s">
        <v>193</v>
      </c>
      <c r="C120" s="157" t="s">
        <v>194</v>
      </c>
      <c r="D120" s="158"/>
      <c r="E120" s="158"/>
      <c r="F120" s="159"/>
    </row>
    <row r="121" spans="1:6" s="18" customFormat="1" ht="30" customHeight="1" x14ac:dyDescent="0.25">
      <c r="A121" s="91" t="str">
        <f>B117</f>
        <v>6 (Sub)Categories</v>
      </c>
      <c r="B121" s="12" t="s">
        <v>195</v>
      </c>
      <c r="C121" s="157" t="s">
        <v>196</v>
      </c>
      <c r="D121" s="158"/>
      <c r="E121" s="158"/>
      <c r="F121" s="159"/>
    </row>
    <row r="122" spans="1:6" s="18" customFormat="1" x14ac:dyDescent="0.25">
      <c r="A122" s="91" t="str">
        <f>B117</f>
        <v>6 (Sub)Categories</v>
      </c>
      <c r="B122" s="12" t="s">
        <v>197</v>
      </c>
      <c r="C122" s="157" t="s">
        <v>198</v>
      </c>
      <c r="D122" s="158"/>
      <c r="E122" s="158"/>
      <c r="F122" s="159"/>
    </row>
    <row r="123" spans="1:6" s="18" customFormat="1" x14ac:dyDescent="0.25">
      <c r="A123" s="91" t="str">
        <f>B117</f>
        <v>6 (Sub)Categories</v>
      </c>
      <c r="B123" s="12" t="s">
        <v>199</v>
      </c>
      <c r="C123" s="157" t="s">
        <v>200</v>
      </c>
      <c r="D123" s="158"/>
      <c r="E123" s="158"/>
      <c r="F123" s="159"/>
    </row>
    <row r="124" spans="1:6" s="18" customFormat="1" x14ac:dyDescent="0.25">
      <c r="A124" s="91" t="str">
        <f>B117</f>
        <v>6 (Sub)Categories</v>
      </c>
      <c r="B124" s="45" t="s">
        <v>201</v>
      </c>
      <c r="C124" s="157" t="s">
        <v>202</v>
      </c>
      <c r="D124" s="158"/>
      <c r="E124" s="158"/>
      <c r="F124" s="159"/>
    </row>
    <row r="125" spans="1:6" s="18" customFormat="1" ht="30" customHeight="1" thickBot="1" x14ac:dyDescent="0.3">
      <c r="A125" s="91" t="str">
        <f>B117</f>
        <v>6 (Sub)Categories</v>
      </c>
      <c r="B125" s="15" t="s">
        <v>203</v>
      </c>
      <c r="C125" s="160" t="s">
        <v>204</v>
      </c>
      <c r="D125" s="161"/>
      <c r="E125" s="161"/>
      <c r="F125" s="162"/>
    </row>
    <row r="126" spans="1:6" s="18" customFormat="1" x14ac:dyDescent="0.25">
      <c r="A126" s="91" t="str">
        <f>B117</f>
        <v>6 (Sub)Categories</v>
      </c>
    </row>
    <row r="127" spans="1:6" ht="20.100000000000001" customHeight="1" thickBot="1" x14ac:dyDescent="0.3">
      <c r="A127" s="91" t="str">
        <f>B127</f>
        <v xml:space="preserve">7 Nulpunt, invoegpunt </v>
      </c>
      <c r="B127" s="48" t="s">
        <v>205</v>
      </c>
      <c r="C127" s="48"/>
      <c r="D127" s="48"/>
      <c r="E127" s="48"/>
      <c r="F127" s="48"/>
    </row>
    <row r="128" spans="1:6" s="18" customFormat="1" x14ac:dyDescent="0.25">
      <c r="A128" s="92" t="str">
        <f>B127</f>
        <v xml:space="preserve">7 Nulpunt, invoegpunt </v>
      </c>
      <c r="B128" s="19" t="s">
        <v>206</v>
      </c>
      <c r="C128" s="154" t="s">
        <v>207</v>
      </c>
      <c r="D128" s="155"/>
      <c r="E128" s="155"/>
      <c r="F128" s="156"/>
    </row>
    <row r="129" spans="1:6" s="18" customFormat="1" x14ac:dyDescent="0.25">
      <c r="A129" s="92" t="str">
        <f>B127</f>
        <v xml:space="preserve">7 Nulpunt, invoegpunt </v>
      </c>
      <c r="B129" s="12" t="s">
        <v>208</v>
      </c>
      <c r="C129" s="157" t="s">
        <v>209</v>
      </c>
      <c r="D129" s="158"/>
      <c r="E129" s="158"/>
      <c r="F129" s="159"/>
    </row>
    <row r="130" spans="1:6" s="18" customFormat="1" x14ac:dyDescent="0.25">
      <c r="A130" s="92" t="str">
        <f>B127</f>
        <v xml:space="preserve">7 Nulpunt, invoegpunt </v>
      </c>
      <c r="B130" s="12" t="s">
        <v>210</v>
      </c>
      <c r="C130" s="157" t="s">
        <v>211</v>
      </c>
      <c r="D130" s="158"/>
      <c r="E130" s="158"/>
      <c r="F130" s="159"/>
    </row>
    <row r="131" spans="1:6" s="18" customFormat="1" ht="30" customHeight="1" x14ac:dyDescent="0.25">
      <c r="A131" s="92" t="str">
        <f>B127</f>
        <v xml:space="preserve">7 Nulpunt, invoegpunt </v>
      </c>
      <c r="B131" s="12" t="s">
        <v>212</v>
      </c>
      <c r="C131" s="157" t="s">
        <v>213</v>
      </c>
      <c r="D131" s="158"/>
      <c r="E131" s="158"/>
      <c r="F131" s="159"/>
    </row>
    <row r="132" spans="1:6" s="18" customFormat="1" ht="45.75" customHeight="1" x14ac:dyDescent="0.25">
      <c r="A132" s="92" t="str">
        <f>B127</f>
        <v xml:space="preserve">7 Nulpunt, invoegpunt </v>
      </c>
      <c r="B132" s="12" t="s">
        <v>214</v>
      </c>
      <c r="C132" s="157" t="s">
        <v>215</v>
      </c>
      <c r="D132" s="158"/>
      <c r="E132" s="158"/>
      <c r="F132" s="159"/>
    </row>
    <row r="133" spans="1:6" s="18" customFormat="1" ht="30" customHeight="1" thickBot="1" x14ac:dyDescent="0.3">
      <c r="A133" s="92" t="str">
        <f>B127</f>
        <v xml:space="preserve">7 Nulpunt, invoegpunt </v>
      </c>
      <c r="B133" s="15" t="s">
        <v>216</v>
      </c>
      <c r="C133" s="160" t="s">
        <v>217</v>
      </c>
      <c r="D133" s="161"/>
      <c r="E133" s="161"/>
      <c r="F133" s="162"/>
    </row>
    <row r="134" spans="1:6" s="18" customFormat="1" x14ac:dyDescent="0.25">
      <c r="A134" s="92" t="str">
        <f>B127</f>
        <v xml:space="preserve">7 Nulpunt, invoegpunt </v>
      </c>
    </row>
    <row r="135" spans="1:6" ht="20.100000000000001" customHeight="1" thickBot="1" x14ac:dyDescent="0.3">
      <c r="A135" s="92" t="str">
        <f>B135</f>
        <v>7.3 Hosting</v>
      </c>
      <c r="B135" s="48" t="s">
        <v>218</v>
      </c>
      <c r="C135" s="48"/>
    </row>
    <row r="136" spans="1:6" s="18" customFormat="1" ht="15.75" thickBot="1" x14ac:dyDescent="0.3">
      <c r="A136" s="92" t="str">
        <f>B135</f>
        <v>7.3 Hosting</v>
      </c>
      <c r="B136" s="152" t="s">
        <v>219</v>
      </c>
      <c r="C136" s="153"/>
    </row>
    <row r="137" spans="1:6" s="18" customFormat="1" x14ac:dyDescent="0.25">
      <c r="A137" s="92" t="str">
        <f>B135</f>
        <v>7.3 Hosting</v>
      </c>
    </row>
    <row r="138" spans="1:6" ht="20.100000000000001" customHeight="1" thickBot="1" x14ac:dyDescent="0.3">
      <c r="A138" s="92" t="str">
        <f>B138</f>
        <v xml:space="preserve">8.1 Naamgeving Shared Parameters </v>
      </c>
      <c r="B138" s="48" t="s">
        <v>220</v>
      </c>
      <c r="C138" s="48"/>
      <c r="D138" s="48"/>
      <c r="E138" s="18"/>
    </row>
    <row r="139" spans="1:6" s="18" customFormat="1" x14ac:dyDescent="0.25">
      <c r="A139" s="92" t="str">
        <f>B138</f>
        <v xml:space="preserve">8.1 Naamgeving Shared Parameters </v>
      </c>
      <c r="B139" s="19" t="s">
        <v>24</v>
      </c>
      <c r="C139" s="20" t="s">
        <v>221</v>
      </c>
      <c r="D139" s="21" t="s">
        <v>151</v>
      </c>
    </row>
    <row r="140" spans="1:6" s="18" customFormat="1" ht="30" x14ac:dyDescent="0.25">
      <c r="A140" s="92" t="str">
        <f>B138</f>
        <v xml:space="preserve">8.1 Naamgeving Shared Parameters </v>
      </c>
      <c r="B140" s="12" t="s">
        <v>31</v>
      </c>
      <c r="C140" s="13" t="s">
        <v>152</v>
      </c>
      <c r="D140" s="46" t="s">
        <v>222</v>
      </c>
    </row>
    <row r="141" spans="1:6" s="18" customFormat="1" ht="15.75" thickBot="1" x14ac:dyDescent="0.3">
      <c r="A141" s="92" t="str">
        <f>B138</f>
        <v xml:space="preserve">8.1 Naamgeving Shared Parameters </v>
      </c>
      <c r="B141" s="15" t="s">
        <v>38</v>
      </c>
      <c r="C141" s="16" t="s">
        <v>243</v>
      </c>
      <c r="D141" s="17" t="s">
        <v>224</v>
      </c>
    </row>
  </sheetData>
  <mergeCells count="19">
    <mergeCell ref="C125:F125"/>
    <mergeCell ref="C78:E78"/>
    <mergeCell ref="C79:E79"/>
    <mergeCell ref="C80:E80"/>
    <mergeCell ref="C81:E81"/>
    <mergeCell ref="B118:F118"/>
    <mergeCell ref="C119:F119"/>
    <mergeCell ref="C120:F120"/>
    <mergeCell ref="C121:F121"/>
    <mergeCell ref="C122:F122"/>
    <mergeCell ref="C123:F123"/>
    <mergeCell ref="C124:F124"/>
    <mergeCell ref="B136:C136"/>
    <mergeCell ref="C128:F128"/>
    <mergeCell ref="C129:F129"/>
    <mergeCell ref="C130:F130"/>
    <mergeCell ref="C131:F131"/>
    <mergeCell ref="C132:F132"/>
    <mergeCell ref="C133:F133"/>
  </mergeCells>
  <hyperlinks>
    <hyperlink ref="C115" r:id="rId1"/>
  </hyperlinks>
  <pageMargins left="0.7" right="0.7" top="0.75" bottom="0.75" header="0.3" footer="0.3"/>
  <pageSetup paperSize="9"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8"/>
  <sheetViews>
    <sheetView workbookViewId="0">
      <selection activeCell="I8" sqref="H8:I11"/>
    </sheetView>
  </sheetViews>
  <sheetFormatPr defaultRowHeight="15" x14ac:dyDescent="0.25"/>
  <cols>
    <col min="3" max="3" width="49" bestFit="1" customWidth="1"/>
  </cols>
  <sheetData>
    <row r="1" spans="2:3" s="50" customFormat="1" ht="30" customHeight="1" x14ac:dyDescent="0.25">
      <c r="B1" s="50" t="s">
        <v>244</v>
      </c>
    </row>
    <row r="2" spans="2:3" s="48" customFormat="1" ht="20.100000000000001" customHeight="1" x14ac:dyDescent="0.25">
      <c r="B2" s="57" t="s">
        <v>245</v>
      </c>
    </row>
    <row r="3" spans="2:3" ht="18.75" x14ac:dyDescent="0.3">
      <c r="B3" s="8"/>
    </row>
    <row r="4" spans="2:3" x14ac:dyDescent="0.25">
      <c r="B4" t="s">
        <v>246</v>
      </c>
      <c r="C4" t="s">
        <v>53</v>
      </c>
    </row>
    <row r="5" spans="2:3" x14ac:dyDescent="0.25">
      <c r="B5" t="s">
        <v>247</v>
      </c>
      <c r="C5" t="s">
        <v>248</v>
      </c>
    </row>
    <row r="6" spans="2:3" x14ac:dyDescent="0.25">
      <c r="B6" t="s">
        <v>249</v>
      </c>
      <c r="C6" t="s">
        <v>250</v>
      </c>
    </row>
    <row r="7" spans="2:3" x14ac:dyDescent="0.25">
      <c r="B7" t="s">
        <v>251</v>
      </c>
      <c r="C7" t="s">
        <v>252</v>
      </c>
    </row>
    <row r="8" spans="2:3" x14ac:dyDescent="0.25">
      <c r="B8" t="s">
        <v>38</v>
      </c>
      <c r="C8" t="s">
        <v>253</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57"/>
  <sheetViews>
    <sheetView topLeftCell="A16" workbookViewId="0">
      <selection activeCell="H23" sqref="H23"/>
    </sheetView>
  </sheetViews>
  <sheetFormatPr defaultRowHeight="15" x14ac:dyDescent="0.25"/>
  <cols>
    <col min="2" max="2" width="42.5703125" style="3" customWidth="1"/>
    <col min="3" max="3" width="8.140625" style="3" bestFit="1" customWidth="1"/>
    <col min="5" max="5" width="81.85546875" bestFit="1" customWidth="1"/>
    <col min="6" max="6" width="8.140625" bestFit="1" customWidth="1"/>
    <col min="8" max="8" width="29.7109375" bestFit="1" customWidth="1"/>
    <col min="9" max="9" width="11.42578125" customWidth="1"/>
    <col min="10" max="10" width="11" style="18" customWidth="1"/>
    <col min="11" max="11" width="19.7109375" customWidth="1"/>
    <col min="12" max="12" width="11.5703125" bestFit="1" customWidth="1"/>
    <col min="14" max="14" width="19.7109375" customWidth="1"/>
    <col min="15" max="15" width="11.5703125" bestFit="1" customWidth="1"/>
  </cols>
  <sheetData>
    <row r="1" spans="2:15" s="50" customFormat="1" ht="30" customHeight="1" x14ac:dyDescent="0.25">
      <c r="B1" s="50" t="s">
        <v>254</v>
      </c>
      <c r="C1" s="123"/>
      <c r="L1" s="84"/>
      <c r="O1" s="84"/>
    </row>
    <row r="2" spans="2:15" s="48" customFormat="1" ht="20.100000000000001" customHeight="1" x14ac:dyDescent="0.25">
      <c r="B2" s="57" t="s">
        <v>255</v>
      </c>
      <c r="C2" s="57"/>
      <c r="E2" s="57" t="s">
        <v>256</v>
      </c>
      <c r="H2" s="57" t="s">
        <v>156</v>
      </c>
      <c r="K2" s="57" t="s">
        <v>257</v>
      </c>
      <c r="N2" s="57" t="s">
        <v>258</v>
      </c>
    </row>
    <row r="3" spans="2:15" ht="19.5" thickBot="1" x14ac:dyDescent="0.35">
      <c r="B3" s="8"/>
      <c r="C3" s="8"/>
      <c r="E3" s="9"/>
      <c r="F3" s="9"/>
      <c r="J3"/>
    </row>
    <row r="4" spans="2:15" ht="16.5" thickBot="1" x14ac:dyDescent="0.3">
      <c r="B4" s="175" t="s">
        <v>259</v>
      </c>
      <c r="C4" s="176"/>
      <c r="E4" s="177" t="s">
        <v>260</v>
      </c>
      <c r="F4" s="178"/>
      <c r="H4" t="s">
        <v>261</v>
      </c>
      <c r="I4" t="s">
        <v>262</v>
      </c>
      <c r="J4"/>
      <c r="K4" t="s">
        <v>263</v>
      </c>
      <c r="L4" t="s">
        <v>262</v>
      </c>
      <c r="N4" t="s">
        <v>264</v>
      </c>
      <c r="O4" t="s">
        <v>262</v>
      </c>
    </row>
    <row r="5" spans="2:15" ht="16.5" thickBot="1" x14ac:dyDescent="0.3">
      <c r="B5" s="134" t="s">
        <v>53</v>
      </c>
      <c r="C5" s="135" t="s">
        <v>246</v>
      </c>
      <c r="E5" s="94" t="s">
        <v>53</v>
      </c>
      <c r="F5" s="133" t="s">
        <v>246</v>
      </c>
      <c r="H5" t="s">
        <v>154</v>
      </c>
      <c r="I5" t="s">
        <v>265</v>
      </c>
      <c r="J5"/>
      <c r="K5" t="s">
        <v>184</v>
      </c>
      <c r="L5" t="s">
        <v>242</v>
      </c>
      <c r="N5" t="s">
        <v>223</v>
      </c>
      <c r="O5" t="s">
        <v>243</v>
      </c>
    </row>
    <row r="6" spans="2:15" x14ac:dyDescent="0.25">
      <c r="B6" s="136" t="s">
        <v>88</v>
      </c>
      <c r="C6" s="130" t="s">
        <v>266</v>
      </c>
      <c r="E6" s="52" t="s">
        <v>114</v>
      </c>
      <c r="F6" s="52" t="s">
        <v>234</v>
      </c>
      <c r="H6" t="s">
        <v>267</v>
      </c>
      <c r="I6" t="s">
        <v>268</v>
      </c>
      <c r="J6"/>
      <c r="K6" t="s">
        <v>269</v>
      </c>
      <c r="L6" t="s">
        <v>270</v>
      </c>
      <c r="N6" t="s">
        <v>271</v>
      </c>
      <c r="O6" t="s">
        <v>272</v>
      </c>
    </row>
    <row r="7" spans="2:15" x14ac:dyDescent="0.25">
      <c r="B7" s="137" t="s">
        <v>49</v>
      </c>
      <c r="C7" s="129" t="s">
        <v>273</v>
      </c>
      <c r="E7" s="52" t="s">
        <v>274</v>
      </c>
      <c r="F7" s="52" t="s">
        <v>275</v>
      </c>
      <c r="H7" t="s">
        <v>276</v>
      </c>
      <c r="I7" t="s">
        <v>277</v>
      </c>
      <c r="J7"/>
      <c r="K7" t="s">
        <v>278</v>
      </c>
      <c r="L7" t="s">
        <v>279</v>
      </c>
      <c r="N7" t="s">
        <v>280</v>
      </c>
      <c r="O7" t="s">
        <v>281</v>
      </c>
    </row>
    <row r="8" spans="2:15" x14ac:dyDescent="0.25">
      <c r="B8" s="137" t="s">
        <v>282</v>
      </c>
      <c r="C8" s="129" t="s">
        <v>283</v>
      </c>
      <c r="E8" s="52" t="s">
        <v>274</v>
      </c>
      <c r="F8" s="52" t="s">
        <v>284</v>
      </c>
      <c r="H8" t="s">
        <v>285</v>
      </c>
      <c r="I8" t="s">
        <v>286</v>
      </c>
      <c r="J8"/>
      <c r="N8" t="s">
        <v>287</v>
      </c>
      <c r="O8" t="s">
        <v>288</v>
      </c>
    </row>
    <row r="9" spans="2:15" x14ac:dyDescent="0.25">
      <c r="B9" s="137" t="s">
        <v>289</v>
      </c>
      <c r="C9" s="129" t="s">
        <v>290</v>
      </c>
      <c r="E9" s="52" t="s">
        <v>274</v>
      </c>
      <c r="F9" s="52" t="s">
        <v>291</v>
      </c>
      <c r="H9" t="s">
        <v>292</v>
      </c>
      <c r="I9" t="s">
        <v>293</v>
      </c>
      <c r="J9"/>
      <c r="N9" t="s">
        <v>294</v>
      </c>
      <c r="O9" t="s">
        <v>270</v>
      </c>
    </row>
    <row r="10" spans="2:15" x14ac:dyDescent="0.25">
      <c r="B10" s="137" t="s">
        <v>295</v>
      </c>
      <c r="C10" s="129" t="s">
        <v>296</v>
      </c>
      <c r="E10" s="52" t="s">
        <v>297</v>
      </c>
      <c r="F10" s="52" t="s">
        <v>298</v>
      </c>
      <c r="H10" t="s">
        <v>299</v>
      </c>
      <c r="I10" t="s">
        <v>300</v>
      </c>
      <c r="J10"/>
      <c r="N10" t="s">
        <v>301</v>
      </c>
      <c r="O10" t="s">
        <v>302</v>
      </c>
    </row>
    <row r="11" spans="2:15" x14ac:dyDescent="0.25">
      <c r="B11" s="136" t="s">
        <v>303</v>
      </c>
      <c r="C11" s="130" t="s">
        <v>304</v>
      </c>
      <c r="E11" s="52" t="s">
        <v>305</v>
      </c>
      <c r="F11" s="52" t="s">
        <v>306</v>
      </c>
      <c r="H11" t="s">
        <v>307</v>
      </c>
      <c r="I11" t="s">
        <v>308</v>
      </c>
    </row>
    <row r="12" spans="2:15" x14ac:dyDescent="0.25">
      <c r="B12" s="137" t="s">
        <v>309</v>
      </c>
      <c r="C12" s="129" t="s">
        <v>310</v>
      </c>
      <c r="E12" s="52" t="s">
        <v>311</v>
      </c>
      <c r="F12" s="52" t="s">
        <v>312</v>
      </c>
      <c r="H12" t="s">
        <v>313</v>
      </c>
      <c r="I12" t="s">
        <v>314</v>
      </c>
    </row>
    <row r="13" spans="2:15" x14ac:dyDescent="0.25">
      <c r="B13" s="137" t="s">
        <v>315</v>
      </c>
      <c r="C13" s="129" t="s">
        <v>316</v>
      </c>
      <c r="E13" s="52" t="s">
        <v>317</v>
      </c>
      <c r="F13" s="52" t="s">
        <v>318</v>
      </c>
      <c r="H13" t="s">
        <v>319</v>
      </c>
      <c r="I13" t="s">
        <v>320</v>
      </c>
    </row>
    <row r="14" spans="2:15" x14ac:dyDescent="0.25">
      <c r="B14" s="137" t="s">
        <v>321</v>
      </c>
      <c r="C14" s="129" t="s">
        <v>322</v>
      </c>
      <c r="E14" s="52" t="s">
        <v>323</v>
      </c>
      <c r="F14" s="52" t="s">
        <v>324</v>
      </c>
      <c r="H14" t="s">
        <v>325</v>
      </c>
      <c r="I14" t="s">
        <v>326</v>
      </c>
    </row>
    <row r="15" spans="2:15" x14ac:dyDescent="0.25">
      <c r="B15" s="137" t="s">
        <v>327</v>
      </c>
      <c r="C15" s="129" t="s">
        <v>328</v>
      </c>
      <c r="E15" s="52" t="s">
        <v>329</v>
      </c>
      <c r="F15" s="52" t="s">
        <v>330</v>
      </c>
      <c r="H15" t="s">
        <v>331</v>
      </c>
      <c r="I15" t="s">
        <v>332</v>
      </c>
    </row>
    <row r="16" spans="2:15" x14ac:dyDescent="0.25">
      <c r="B16" s="137" t="s">
        <v>333</v>
      </c>
      <c r="C16" s="129" t="s">
        <v>334</v>
      </c>
      <c r="E16" s="52" t="s">
        <v>335</v>
      </c>
      <c r="F16" s="52" t="s">
        <v>336</v>
      </c>
      <c r="H16" t="s">
        <v>337</v>
      </c>
      <c r="I16" t="s">
        <v>338</v>
      </c>
    </row>
    <row r="17" spans="2:9" x14ac:dyDescent="0.25">
      <c r="B17" s="137" t="s">
        <v>39</v>
      </c>
      <c r="C17" s="129" t="s">
        <v>339</v>
      </c>
      <c r="E17" s="52" t="s">
        <v>340</v>
      </c>
      <c r="F17" s="52" t="s">
        <v>341</v>
      </c>
      <c r="H17" t="s">
        <v>342</v>
      </c>
      <c r="I17" t="s">
        <v>343</v>
      </c>
    </row>
    <row r="18" spans="2:9" x14ac:dyDescent="0.25">
      <c r="B18" s="136" t="s">
        <v>344</v>
      </c>
      <c r="C18" s="130" t="s">
        <v>345</v>
      </c>
      <c r="E18" s="52" t="s">
        <v>346</v>
      </c>
      <c r="F18" s="52" t="s">
        <v>347</v>
      </c>
    </row>
    <row r="19" spans="2:9" x14ac:dyDescent="0.25">
      <c r="B19" s="137" t="s">
        <v>64</v>
      </c>
      <c r="C19" s="129" t="s">
        <v>348</v>
      </c>
      <c r="E19" s="52" t="s">
        <v>349</v>
      </c>
      <c r="F19" s="52" t="s">
        <v>350</v>
      </c>
    </row>
    <row r="20" spans="2:9" x14ac:dyDescent="0.25">
      <c r="B20" s="137" t="s">
        <v>351</v>
      </c>
      <c r="C20" s="129" t="s">
        <v>352</v>
      </c>
      <c r="E20" s="52" t="s">
        <v>353</v>
      </c>
      <c r="F20" s="52" t="s">
        <v>350</v>
      </c>
    </row>
    <row r="21" spans="2:9" x14ac:dyDescent="0.25">
      <c r="B21" s="137" t="s">
        <v>354</v>
      </c>
      <c r="C21" s="129" t="s">
        <v>355</v>
      </c>
      <c r="E21" s="52" t="s">
        <v>105</v>
      </c>
      <c r="F21" s="52" t="s">
        <v>356</v>
      </c>
    </row>
    <row r="22" spans="2:9" x14ac:dyDescent="0.25">
      <c r="B22" s="137" t="s">
        <v>357</v>
      </c>
      <c r="C22" s="129" t="s">
        <v>358</v>
      </c>
      <c r="E22" s="52" t="s">
        <v>359</v>
      </c>
      <c r="F22" s="52" t="s">
        <v>360</v>
      </c>
    </row>
    <row r="23" spans="2:9" x14ac:dyDescent="0.25">
      <c r="B23" s="137" t="s">
        <v>361</v>
      </c>
      <c r="C23" s="129" t="s">
        <v>362</v>
      </c>
      <c r="E23" s="52" t="s">
        <v>363</v>
      </c>
      <c r="F23" s="52" t="s">
        <v>364</v>
      </c>
    </row>
    <row r="24" spans="2:9" x14ac:dyDescent="0.25">
      <c r="B24" s="137" t="s">
        <v>365</v>
      </c>
      <c r="C24" s="129" t="s">
        <v>366</v>
      </c>
      <c r="E24" s="52" t="s">
        <v>367</v>
      </c>
      <c r="F24" s="52" t="s">
        <v>368</v>
      </c>
    </row>
    <row r="25" spans="2:9" x14ac:dyDescent="0.25">
      <c r="B25" s="136" t="s">
        <v>369</v>
      </c>
      <c r="C25" s="130" t="s">
        <v>370</v>
      </c>
      <c r="E25" s="52" t="s">
        <v>371</v>
      </c>
      <c r="F25" s="52" t="s">
        <v>372</v>
      </c>
    </row>
    <row r="26" spans="2:9" x14ac:dyDescent="0.25">
      <c r="B26" s="137" t="s">
        <v>373</v>
      </c>
      <c r="C26" s="129" t="s">
        <v>374</v>
      </c>
      <c r="E26" s="52" t="s">
        <v>375</v>
      </c>
      <c r="F26" s="52" t="s">
        <v>376</v>
      </c>
    </row>
    <row r="27" spans="2:9" x14ac:dyDescent="0.25">
      <c r="B27" s="137" t="s">
        <v>377</v>
      </c>
      <c r="C27" s="129" t="s">
        <v>378</v>
      </c>
      <c r="E27" s="52" t="s">
        <v>379</v>
      </c>
      <c r="F27" s="52" t="s">
        <v>380</v>
      </c>
    </row>
    <row r="28" spans="2:9" x14ac:dyDescent="0.25">
      <c r="B28" s="137" t="s">
        <v>381</v>
      </c>
      <c r="C28" s="129" t="s">
        <v>382</v>
      </c>
      <c r="E28" s="52" t="s">
        <v>383</v>
      </c>
      <c r="F28" s="52" t="s">
        <v>384</v>
      </c>
    </row>
    <row r="29" spans="2:9" x14ac:dyDescent="0.25">
      <c r="B29" s="137" t="s">
        <v>385</v>
      </c>
      <c r="C29" s="129" t="s">
        <v>386</v>
      </c>
      <c r="E29" s="52" t="s">
        <v>387</v>
      </c>
      <c r="F29" s="52" t="s">
        <v>388</v>
      </c>
    </row>
    <row r="30" spans="2:9" x14ac:dyDescent="0.25">
      <c r="B30" s="137" t="s">
        <v>389</v>
      </c>
      <c r="C30" s="129" t="s">
        <v>390</v>
      </c>
      <c r="E30" s="52" t="s">
        <v>391</v>
      </c>
      <c r="F30" s="52" t="s">
        <v>392</v>
      </c>
    </row>
    <row r="31" spans="2:9" x14ac:dyDescent="0.25">
      <c r="B31" s="137" t="s">
        <v>393</v>
      </c>
      <c r="C31" s="129" t="s">
        <v>394</v>
      </c>
      <c r="E31" s="52" t="s">
        <v>395</v>
      </c>
      <c r="F31" s="52" t="s">
        <v>392</v>
      </c>
    </row>
    <row r="32" spans="2:9" x14ac:dyDescent="0.25">
      <c r="B32" s="137" t="s">
        <v>396</v>
      </c>
      <c r="C32" s="129" t="s">
        <v>397</v>
      </c>
      <c r="E32" s="52" t="s">
        <v>398</v>
      </c>
      <c r="F32" s="52" t="s">
        <v>399</v>
      </c>
    </row>
    <row r="33" spans="2:6" x14ac:dyDescent="0.25">
      <c r="B33" s="136" t="s">
        <v>400</v>
      </c>
      <c r="C33" s="130" t="s">
        <v>401</v>
      </c>
      <c r="E33" s="52" t="s">
        <v>402</v>
      </c>
      <c r="F33" s="52" t="s">
        <v>403</v>
      </c>
    </row>
    <row r="34" spans="2:6" x14ac:dyDescent="0.25">
      <c r="B34" s="137" t="s">
        <v>404</v>
      </c>
      <c r="C34" s="129" t="s">
        <v>405</v>
      </c>
      <c r="E34" s="52" t="s">
        <v>406</v>
      </c>
      <c r="F34" s="52" t="s">
        <v>407</v>
      </c>
    </row>
    <row r="35" spans="2:6" x14ac:dyDescent="0.25">
      <c r="B35" s="137" t="s">
        <v>408</v>
      </c>
      <c r="C35" s="129" t="s">
        <v>409</v>
      </c>
      <c r="E35" s="52" t="s">
        <v>410</v>
      </c>
      <c r="F35" s="52" t="s">
        <v>411</v>
      </c>
    </row>
    <row r="36" spans="2:6" x14ac:dyDescent="0.25">
      <c r="B36" s="137" t="s">
        <v>412</v>
      </c>
      <c r="C36" s="129">
        <v>54</v>
      </c>
      <c r="E36" s="52" t="s">
        <v>413</v>
      </c>
      <c r="F36" s="52" t="s">
        <v>414</v>
      </c>
    </row>
    <row r="37" spans="2:6" x14ac:dyDescent="0.25">
      <c r="B37" s="137" t="s">
        <v>415</v>
      </c>
      <c r="C37" s="129">
        <v>55</v>
      </c>
      <c r="E37" s="52" t="s">
        <v>416</v>
      </c>
      <c r="F37" s="52" t="s">
        <v>417</v>
      </c>
    </row>
    <row r="38" spans="2:6" x14ac:dyDescent="0.25">
      <c r="B38" s="137" t="s">
        <v>418</v>
      </c>
      <c r="C38" s="129">
        <v>56</v>
      </c>
      <c r="E38" s="52" t="s">
        <v>419</v>
      </c>
      <c r="F38" s="52" t="s">
        <v>420</v>
      </c>
    </row>
    <row r="39" spans="2:6" x14ac:dyDescent="0.25">
      <c r="B39" s="137" t="s">
        <v>421</v>
      </c>
      <c r="C39" s="129" t="s">
        <v>422</v>
      </c>
      <c r="E39" s="52" t="s">
        <v>423</v>
      </c>
      <c r="F39" s="52" t="s">
        <v>424</v>
      </c>
    </row>
    <row r="40" spans="2:6" x14ac:dyDescent="0.25">
      <c r="B40" s="137" t="s">
        <v>425</v>
      </c>
      <c r="C40" s="129">
        <v>58</v>
      </c>
      <c r="E40" s="52" t="s">
        <v>426</v>
      </c>
      <c r="F40" s="52" t="s">
        <v>427</v>
      </c>
    </row>
    <row r="41" spans="2:6" x14ac:dyDescent="0.25">
      <c r="B41" s="137" t="s">
        <v>428</v>
      </c>
      <c r="C41" s="129">
        <v>59</v>
      </c>
      <c r="E41" s="52" t="s">
        <v>429</v>
      </c>
      <c r="F41" s="52" t="s">
        <v>430</v>
      </c>
    </row>
    <row r="42" spans="2:6" x14ac:dyDescent="0.25">
      <c r="B42" s="136" t="s">
        <v>431</v>
      </c>
      <c r="C42" s="130" t="s">
        <v>432</v>
      </c>
      <c r="E42" s="52" t="s">
        <v>433</v>
      </c>
      <c r="F42" s="52" t="s">
        <v>434</v>
      </c>
    </row>
    <row r="43" spans="2:6" x14ac:dyDescent="0.25">
      <c r="B43" s="137" t="s">
        <v>435</v>
      </c>
      <c r="C43" s="129" t="s">
        <v>436</v>
      </c>
      <c r="E43" s="52" t="s">
        <v>437</v>
      </c>
      <c r="F43" s="52" t="s">
        <v>438</v>
      </c>
    </row>
    <row r="44" spans="2:6" x14ac:dyDescent="0.25">
      <c r="B44" s="137" t="s">
        <v>439</v>
      </c>
      <c r="C44" s="129" t="s">
        <v>440</v>
      </c>
      <c r="E44" s="52" t="s">
        <v>441</v>
      </c>
      <c r="F44" s="52" t="s">
        <v>442</v>
      </c>
    </row>
    <row r="45" spans="2:6" x14ac:dyDescent="0.25">
      <c r="B45" s="137" t="s">
        <v>443</v>
      </c>
      <c r="C45" s="129">
        <v>63</v>
      </c>
      <c r="E45" s="52" t="s">
        <v>444</v>
      </c>
      <c r="F45" s="52" t="s">
        <v>445</v>
      </c>
    </row>
    <row r="46" spans="2:6" x14ac:dyDescent="0.25">
      <c r="B46" s="137" t="s">
        <v>446</v>
      </c>
      <c r="C46" s="129" t="s">
        <v>447</v>
      </c>
      <c r="E46" s="52" t="s">
        <v>448</v>
      </c>
      <c r="F46" s="52" t="s">
        <v>449</v>
      </c>
    </row>
    <row r="47" spans="2:6" x14ac:dyDescent="0.25">
      <c r="B47" s="137" t="s">
        <v>450</v>
      </c>
      <c r="C47" s="129" t="s">
        <v>451</v>
      </c>
      <c r="E47" s="52" t="s">
        <v>452</v>
      </c>
      <c r="F47" s="52" t="s">
        <v>232</v>
      </c>
    </row>
    <row r="48" spans="2:6" x14ac:dyDescent="0.25">
      <c r="B48" s="137" t="s">
        <v>453</v>
      </c>
      <c r="C48" s="129" t="s">
        <v>454</v>
      </c>
      <c r="E48" s="52" t="s">
        <v>455</v>
      </c>
      <c r="F48" s="52" t="s">
        <v>456</v>
      </c>
    </row>
    <row r="49" spans="2:6" x14ac:dyDescent="0.25">
      <c r="B49" s="137" t="s">
        <v>457</v>
      </c>
      <c r="C49" s="129">
        <v>67</v>
      </c>
      <c r="E49" s="52" t="s">
        <v>458</v>
      </c>
      <c r="F49" s="52" t="s">
        <v>459</v>
      </c>
    </row>
    <row r="50" spans="2:6" x14ac:dyDescent="0.25">
      <c r="B50" s="137" t="s">
        <v>460</v>
      </c>
      <c r="C50" s="129" t="s">
        <v>461</v>
      </c>
      <c r="E50" s="52" t="s">
        <v>462</v>
      </c>
      <c r="F50" s="52" t="s">
        <v>463</v>
      </c>
    </row>
    <row r="51" spans="2:6" x14ac:dyDescent="0.25">
      <c r="B51" s="136" t="s">
        <v>464</v>
      </c>
      <c r="C51" s="130" t="s">
        <v>465</v>
      </c>
      <c r="E51" s="52" t="s">
        <v>466</v>
      </c>
      <c r="F51" s="52" t="s">
        <v>467</v>
      </c>
    </row>
    <row r="52" spans="2:6" x14ac:dyDescent="0.25">
      <c r="B52" s="137" t="s">
        <v>468</v>
      </c>
      <c r="C52" s="129" t="s">
        <v>469</v>
      </c>
      <c r="E52" s="52" t="s">
        <v>470</v>
      </c>
      <c r="F52" s="52" t="s">
        <v>471</v>
      </c>
    </row>
    <row r="53" spans="2:6" x14ac:dyDescent="0.25">
      <c r="B53" s="137" t="s">
        <v>472</v>
      </c>
      <c r="C53" s="129" t="s">
        <v>473</v>
      </c>
      <c r="E53" s="52" t="s">
        <v>474</v>
      </c>
      <c r="F53" s="52" t="s">
        <v>475</v>
      </c>
    </row>
    <row r="54" spans="2:6" x14ac:dyDescent="0.25">
      <c r="B54" s="137" t="s">
        <v>476</v>
      </c>
      <c r="C54" s="129" t="s">
        <v>477</v>
      </c>
      <c r="E54" s="52" t="s">
        <v>478</v>
      </c>
      <c r="F54" s="52" t="s">
        <v>479</v>
      </c>
    </row>
    <row r="55" spans="2:6" x14ac:dyDescent="0.25">
      <c r="B55" s="137" t="s">
        <v>480</v>
      </c>
      <c r="C55" s="129" t="s">
        <v>481</v>
      </c>
      <c r="E55" s="52" t="s">
        <v>482</v>
      </c>
      <c r="F55" s="52" t="s">
        <v>483</v>
      </c>
    </row>
    <row r="56" spans="2:6" x14ac:dyDescent="0.25">
      <c r="B56" s="137" t="s">
        <v>484</v>
      </c>
      <c r="C56" s="129" t="s">
        <v>485</v>
      </c>
      <c r="E56" s="52" t="s">
        <v>486</v>
      </c>
      <c r="F56" s="52" t="s">
        <v>487</v>
      </c>
    </row>
    <row r="57" spans="2:6" x14ac:dyDescent="0.25">
      <c r="B57" s="137" t="s">
        <v>488</v>
      </c>
      <c r="C57" s="129" t="s">
        <v>489</v>
      </c>
      <c r="E57" s="52" t="s">
        <v>490</v>
      </c>
      <c r="F57" s="52" t="s">
        <v>491</v>
      </c>
    </row>
    <row r="58" spans="2:6" x14ac:dyDescent="0.25">
      <c r="B58" s="137" t="s">
        <v>492</v>
      </c>
      <c r="C58" s="129" t="s">
        <v>493</v>
      </c>
      <c r="E58" s="52" t="s">
        <v>494</v>
      </c>
      <c r="F58" s="52" t="s">
        <v>495</v>
      </c>
    </row>
    <row r="59" spans="2:6" x14ac:dyDescent="0.25">
      <c r="B59" s="136" t="s">
        <v>496</v>
      </c>
      <c r="C59" s="130" t="s">
        <v>497</v>
      </c>
      <c r="E59" s="52" t="s">
        <v>498</v>
      </c>
      <c r="F59" s="52" t="s">
        <v>499</v>
      </c>
    </row>
    <row r="60" spans="2:6" x14ac:dyDescent="0.25">
      <c r="B60" s="137" t="s">
        <v>500</v>
      </c>
      <c r="C60" s="129" t="s">
        <v>501</v>
      </c>
      <c r="E60" s="52" t="s">
        <v>502</v>
      </c>
      <c r="F60" s="52" t="s">
        <v>503</v>
      </c>
    </row>
    <row r="61" spans="2:6" x14ac:dyDescent="0.25">
      <c r="B61" s="137" t="s">
        <v>504</v>
      </c>
      <c r="C61" s="129" t="s">
        <v>505</v>
      </c>
      <c r="E61" s="52" t="s">
        <v>274</v>
      </c>
      <c r="F61" s="52" t="s">
        <v>506</v>
      </c>
    </row>
    <row r="62" spans="2:6" x14ac:dyDescent="0.25">
      <c r="B62" s="137" t="s">
        <v>507</v>
      </c>
      <c r="C62" s="129" t="s">
        <v>508</v>
      </c>
      <c r="E62" s="52" t="s">
        <v>274</v>
      </c>
      <c r="F62" s="52" t="s">
        <v>509</v>
      </c>
    </row>
    <row r="63" spans="2:6" x14ac:dyDescent="0.25">
      <c r="B63" s="137" t="s">
        <v>510</v>
      </c>
      <c r="C63" s="129" t="s">
        <v>511</v>
      </c>
      <c r="E63" s="52" t="s">
        <v>512</v>
      </c>
      <c r="F63" s="52" t="s">
        <v>513</v>
      </c>
    </row>
    <row r="64" spans="2:6" x14ac:dyDescent="0.25">
      <c r="B64" s="137" t="s">
        <v>514</v>
      </c>
      <c r="C64" s="129" t="s">
        <v>515</v>
      </c>
      <c r="E64" s="52" t="s">
        <v>516</v>
      </c>
      <c r="F64" s="52" t="s">
        <v>517</v>
      </c>
    </row>
    <row r="65" spans="2:6" x14ac:dyDescent="0.25">
      <c r="B65" s="137" t="s">
        <v>518</v>
      </c>
      <c r="C65" s="129" t="s">
        <v>519</v>
      </c>
      <c r="E65" s="52" t="s">
        <v>520</v>
      </c>
      <c r="F65" s="52" t="s">
        <v>521</v>
      </c>
    </row>
    <row r="66" spans="2:6" x14ac:dyDescent="0.25">
      <c r="B66" s="136" t="s">
        <v>522</v>
      </c>
      <c r="C66" s="130" t="s">
        <v>523</v>
      </c>
      <c r="E66" s="52" t="s">
        <v>524</v>
      </c>
      <c r="F66" s="52" t="s">
        <v>525</v>
      </c>
    </row>
    <row r="67" spans="2:6" ht="15.75" thickBot="1" x14ac:dyDescent="0.3">
      <c r="B67" s="138" t="s">
        <v>522</v>
      </c>
      <c r="C67" s="131" t="s">
        <v>526</v>
      </c>
      <c r="E67" s="52" t="s">
        <v>527</v>
      </c>
      <c r="F67" s="52" t="s">
        <v>528</v>
      </c>
    </row>
    <row r="68" spans="2:6" x14ac:dyDescent="0.25">
      <c r="E68" s="52" t="s">
        <v>529</v>
      </c>
      <c r="F68" s="52" t="s">
        <v>530</v>
      </c>
    </row>
    <row r="69" spans="2:6" x14ac:dyDescent="0.25">
      <c r="B69" s="86"/>
      <c r="C69" s="132"/>
      <c r="E69" s="52" t="s">
        <v>531</v>
      </c>
      <c r="F69" s="52" t="s">
        <v>532</v>
      </c>
    </row>
    <row r="70" spans="2:6" x14ac:dyDescent="0.25">
      <c r="B70" s="85"/>
      <c r="C70" s="85"/>
      <c r="E70" s="52" t="s">
        <v>533</v>
      </c>
      <c r="F70" s="52" t="s">
        <v>534</v>
      </c>
    </row>
    <row r="71" spans="2:6" x14ac:dyDescent="0.25">
      <c r="B71" s="86"/>
      <c r="C71" s="132"/>
      <c r="E71" s="52" t="s">
        <v>535</v>
      </c>
      <c r="F71" s="52" t="s">
        <v>536</v>
      </c>
    </row>
    <row r="72" spans="2:6" x14ac:dyDescent="0.25">
      <c r="B72" s="86"/>
      <c r="C72" s="132"/>
      <c r="E72" s="52" t="s">
        <v>537</v>
      </c>
      <c r="F72" s="52" t="s">
        <v>538</v>
      </c>
    </row>
    <row r="73" spans="2:6" x14ac:dyDescent="0.25">
      <c r="B73" s="86"/>
      <c r="C73" s="132"/>
      <c r="E73" s="52" t="s">
        <v>539</v>
      </c>
      <c r="F73" s="52" t="s">
        <v>540</v>
      </c>
    </row>
    <row r="74" spans="2:6" x14ac:dyDescent="0.25">
      <c r="B74" s="86"/>
      <c r="C74" s="132"/>
      <c r="E74" s="52" t="s">
        <v>541</v>
      </c>
      <c r="F74" s="52" t="s">
        <v>542</v>
      </c>
    </row>
    <row r="75" spans="2:6" x14ac:dyDescent="0.25">
      <c r="B75" s="86"/>
      <c r="C75" s="132"/>
      <c r="E75" s="52" t="s">
        <v>543</v>
      </c>
      <c r="F75" s="52" t="s">
        <v>544</v>
      </c>
    </row>
    <row r="76" spans="2:6" x14ac:dyDescent="0.25">
      <c r="B76" s="86"/>
      <c r="C76" s="132"/>
      <c r="E76" s="52" t="s">
        <v>545</v>
      </c>
      <c r="F76" s="52" t="s">
        <v>235</v>
      </c>
    </row>
    <row r="77" spans="2:6" x14ac:dyDescent="0.25">
      <c r="B77" s="86"/>
      <c r="C77" s="132"/>
      <c r="E77" s="52" t="s">
        <v>546</v>
      </c>
      <c r="F77" s="52" t="s">
        <v>547</v>
      </c>
    </row>
    <row r="78" spans="2:6" x14ac:dyDescent="0.25">
      <c r="B78" s="86"/>
      <c r="C78" s="132"/>
      <c r="E78" s="52" t="s">
        <v>548</v>
      </c>
      <c r="F78" s="52" t="s">
        <v>549</v>
      </c>
    </row>
    <row r="79" spans="2:6" x14ac:dyDescent="0.25">
      <c r="B79" s="85"/>
      <c r="C79" s="85"/>
      <c r="E79" s="52" t="s">
        <v>550</v>
      </c>
      <c r="F79" s="52" t="s">
        <v>551</v>
      </c>
    </row>
    <row r="80" spans="2:6" x14ac:dyDescent="0.25">
      <c r="B80" s="86"/>
      <c r="C80" s="132"/>
      <c r="E80" s="52" t="s">
        <v>552</v>
      </c>
      <c r="F80" s="52" t="s">
        <v>553</v>
      </c>
    </row>
    <row r="81" spans="2:6" x14ac:dyDescent="0.25">
      <c r="B81" s="86"/>
      <c r="C81" s="132"/>
      <c r="E81" s="52" t="s">
        <v>554</v>
      </c>
      <c r="F81" s="52" t="s">
        <v>555</v>
      </c>
    </row>
    <row r="82" spans="2:6" x14ac:dyDescent="0.25">
      <c r="B82" s="86"/>
      <c r="C82" s="132"/>
      <c r="E82" s="52" t="s">
        <v>556</v>
      </c>
      <c r="F82" s="52" t="s">
        <v>557</v>
      </c>
    </row>
    <row r="83" spans="2:6" x14ac:dyDescent="0.25">
      <c r="B83" s="86"/>
      <c r="C83" s="132"/>
      <c r="E83" s="52" t="s">
        <v>558</v>
      </c>
      <c r="F83" s="52" t="s">
        <v>559</v>
      </c>
    </row>
    <row r="84" spans="2:6" x14ac:dyDescent="0.25">
      <c r="B84" s="86"/>
      <c r="C84" s="132"/>
      <c r="E84" s="52" t="s">
        <v>178</v>
      </c>
      <c r="F84" s="52" t="s">
        <v>560</v>
      </c>
    </row>
    <row r="85" spans="2:6" x14ac:dyDescent="0.25">
      <c r="B85" s="86"/>
      <c r="C85" s="132"/>
      <c r="E85" s="52" t="s">
        <v>561</v>
      </c>
      <c r="F85" s="52" t="s">
        <v>562</v>
      </c>
    </row>
    <row r="86" spans="2:6" x14ac:dyDescent="0.25">
      <c r="B86" s="86"/>
      <c r="C86" s="132"/>
      <c r="E86" s="52" t="s">
        <v>563</v>
      </c>
      <c r="F86" s="52" t="s">
        <v>564</v>
      </c>
    </row>
    <row r="87" spans="2:6" x14ac:dyDescent="0.25">
      <c r="B87" s="86"/>
      <c r="C87" s="132"/>
      <c r="E87" s="52" t="s">
        <v>565</v>
      </c>
      <c r="F87" s="52" t="s">
        <v>566</v>
      </c>
    </row>
    <row r="88" spans="2:6" x14ac:dyDescent="0.25">
      <c r="B88" s="85"/>
      <c r="C88" s="85"/>
      <c r="E88" s="52" t="s">
        <v>567</v>
      </c>
      <c r="F88" s="52" t="s">
        <v>568</v>
      </c>
    </row>
    <row r="89" spans="2:6" x14ac:dyDescent="0.25">
      <c r="B89" s="86"/>
      <c r="C89" s="132"/>
      <c r="E89" s="52" t="s">
        <v>569</v>
      </c>
      <c r="F89" s="52" t="s">
        <v>568</v>
      </c>
    </row>
    <row r="90" spans="2:6" x14ac:dyDescent="0.25">
      <c r="B90" s="86"/>
      <c r="C90" s="132"/>
      <c r="E90" s="52" t="s">
        <v>570</v>
      </c>
      <c r="F90" s="52" t="s">
        <v>571</v>
      </c>
    </row>
    <row r="91" spans="2:6" x14ac:dyDescent="0.25">
      <c r="B91" s="86"/>
      <c r="C91" s="132"/>
      <c r="E91" s="52" t="s">
        <v>572</v>
      </c>
      <c r="F91" s="52" t="s">
        <v>573</v>
      </c>
    </row>
    <row r="92" spans="2:6" x14ac:dyDescent="0.25">
      <c r="B92" s="86"/>
      <c r="C92" s="132"/>
      <c r="E92" s="52" t="s">
        <v>574</v>
      </c>
      <c r="F92" s="52" t="s">
        <v>575</v>
      </c>
    </row>
    <row r="93" spans="2:6" x14ac:dyDescent="0.25">
      <c r="B93" s="86"/>
      <c r="C93" s="132"/>
      <c r="E93" s="52" t="s">
        <v>576</v>
      </c>
      <c r="F93" s="52" t="s">
        <v>577</v>
      </c>
    </row>
    <row r="94" spans="2:6" x14ac:dyDescent="0.25">
      <c r="B94" s="86"/>
      <c r="C94" s="132"/>
      <c r="E94" s="52" t="s">
        <v>578</v>
      </c>
      <c r="F94" s="52" t="s">
        <v>579</v>
      </c>
    </row>
    <row r="95" spans="2:6" x14ac:dyDescent="0.25">
      <c r="B95" s="86"/>
      <c r="C95" s="132"/>
      <c r="E95" s="52" t="s">
        <v>580</v>
      </c>
      <c r="F95" s="52" t="s">
        <v>581</v>
      </c>
    </row>
    <row r="96" spans="2:6" x14ac:dyDescent="0.25">
      <c r="B96" s="86"/>
      <c r="C96" s="132"/>
      <c r="E96" s="52" t="s">
        <v>582</v>
      </c>
      <c r="F96" s="52" t="s">
        <v>583</v>
      </c>
    </row>
    <row r="97" spans="2:6" x14ac:dyDescent="0.25">
      <c r="B97" s="86"/>
      <c r="C97" s="132"/>
      <c r="E97" s="52" t="s">
        <v>584</v>
      </c>
      <c r="F97" s="52" t="s">
        <v>585</v>
      </c>
    </row>
    <row r="98" spans="2:6" x14ac:dyDescent="0.25">
      <c r="B98" s="86"/>
      <c r="C98" s="132"/>
      <c r="E98" s="52" t="s">
        <v>586</v>
      </c>
      <c r="F98" s="52" t="s">
        <v>587</v>
      </c>
    </row>
    <row r="99" spans="2:6" x14ac:dyDescent="0.25">
      <c r="E99" s="52" t="s">
        <v>588</v>
      </c>
      <c r="F99" s="52" t="s">
        <v>589</v>
      </c>
    </row>
    <row r="100" spans="2:6" x14ac:dyDescent="0.25">
      <c r="E100" s="52" t="s">
        <v>590</v>
      </c>
      <c r="F100" s="52" t="s">
        <v>591</v>
      </c>
    </row>
    <row r="101" spans="2:6" x14ac:dyDescent="0.25">
      <c r="E101" s="52" t="s">
        <v>592</v>
      </c>
      <c r="F101" s="52" t="s">
        <v>591</v>
      </c>
    </row>
    <row r="102" spans="2:6" x14ac:dyDescent="0.25">
      <c r="E102" s="52" t="s">
        <v>593</v>
      </c>
      <c r="F102" s="52" t="s">
        <v>594</v>
      </c>
    </row>
    <row r="103" spans="2:6" x14ac:dyDescent="0.25">
      <c r="E103" s="52" t="s">
        <v>595</v>
      </c>
      <c r="F103" s="52" t="s">
        <v>596</v>
      </c>
    </row>
    <row r="104" spans="2:6" x14ac:dyDescent="0.25">
      <c r="E104" s="52" t="s">
        <v>597</v>
      </c>
      <c r="F104" s="52" t="s">
        <v>598</v>
      </c>
    </row>
    <row r="105" spans="2:6" x14ac:dyDescent="0.25">
      <c r="E105" s="52" t="s">
        <v>599</v>
      </c>
      <c r="F105" s="52" t="s">
        <v>600</v>
      </c>
    </row>
    <row r="106" spans="2:6" x14ac:dyDescent="0.25">
      <c r="E106" s="52" t="s">
        <v>601</v>
      </c>
      <c r="F106" s="52" t="s">
        <v>602</v>
      </c>
    </row>
    <row r="107" spans="2:6" x14ac:dyDescent="0.25">
      <c r="E107" s="52" t="s">
        <v>603</v>
      </c>
      <c r="F107" s="52" t="s">
        <v>604</v>
      </c>
    </row>
    <row r="108" spans="2:6" x14ac:dyDescent="0.25">
      <c r="E108" s="52" t="s">
        <v>605</v>
      </c>
      <c r="F108" s="52" t="s">
        <v>606</v>
      </c>
    </row>
    <row r="109" spans="2:6" x14ac:dyDescent="0.25">
      <c r="E109" s="52" t="s">
        <v>607</v>
      </c>
      <c r="F109" s="52" t="s">
        <v>608</v>
      </c>
    </row>
    <row r="110" spans="2:6" x14ac:dyDescent="0.25">
      <c r="E110" s="52" t="s">
        <v>609</v>
      </c>
      <c r="F110" s="52" t="s">
        <v>610</v>
      </c>
    </row>
    <row r="111" spans="2:6" x14ac:dyDescent="0.25">
      <c r="E111" s="52" t="s">
        <v>611</v>
      </c>
      <c r="F111" s="52" t="s">
        <v>612</v>
      </c>
    </row>
    <row r="112" spans="2:6" x14ac:dyDescent="0.25">
      <c r="E112" s="52" t="s">
        <v>613</v>
      </c>
      <c r="F112" s="52" t="s">
        <v>614</v>
      </c>
    </row>
    <row r="113" spans="5:6" x14ac:dyDescent="0.25">
      <c r="E113" s="52" t="s">
        <v>615</v>
      </c>
      <c r="F113" s="52" t="s">
        <v>616</v>
      </c>
    </row>
    <row r="114" spans="5:6" x14ac:dyDescent="0.25">
      <c r="E114" s="52" t="s">
        <v>617</v>
      </c>
      <c r="F114" s="52" t="s">
        <v>618</v>
      </c>
    </row>
    <row r="115" spans="5:6" x14ac:dyDescent="0.25">
      <c r="E115" s="52" t="s">
        <v>619</v>
      </c>
      <c r="F115" s="52" t="s">
        <v>620</v>
      </c>
    </row>
    <row r="116" spans="5:6" x14ac:dyDescent="0.25">
      <c r="E116" s="52" t="s">
        <v>621</v>
      </c>
      <c r="F116" s="52" t="s">
        <v>622</v>
      </c>
    </row>
    <row r="117" spans="5:6" x14ac:dyDescent="0.25">
      <c r="E117" s="52" t="s">
        <v>623</v>
      </c>
      <c r="F117" s="52" t="s">
        <v>624</v>
      </c>
    </row>
    <row r="118" spans="5:6" x14ac:dyDescent="0.25">
      <c r="E118" s="52" t="s">
        <v>625</v>
      </c>
      <c r="F118" s="52" t="s">
        <v>626</v>
      </c>
    </row>
    <row r="119" spans="5:6" x14ac:dyDescent="0.25">
      <c r="E119" s="52" t="s">
        <v>627</v>
      </c>
      <c r="F119" s="52" t="s">
        <v>628</v>
      </c>
    </row>
    <row r="120" spans="5:6" x14ac:dyDescent="0.25">
      <c r="E120" s="52" t="s">
        <v>629</v>
      </c>
      <c r="F120" s="52" t="s">
        <v>630</v>
      </c>
    </row>
    <row r="121" spans="5:6" x14ac:dyDescent="0.25">
      <c r="E121" s="52" t="s">
        <v>631</v>
      </c>
      <c r="F121" s="52" t="s">
        <v>632</v>
      </c>
    </row>
    <row r="122" spans="5:6" x14ac:dyDescent="0.25">
      <c r="E122" s="52" t="s">
        <v>633</v>
      </c>
      <c r="F122" s="52" t="s">
        <v>634</v>
      </c>
    </row>
    <row r="123" spans="5:6" x14ac:dyDescent="0.25">
      <c r="E123" s="52" t="s">
        <v>635</v>
      </c>
      <c r="F123" s="52" t="s">
        <v>636</v>
      </c>
    </row>
    <row r="124" spans="5:6" x14ac:dyDescent="0.25">
      <c r="E124" s="52" t="s">
        <v>637</v>
      </c>
      <c r="F124" s="52" t="s">
        <v>638</v>
      </c>
    </row>
    <row r="125" spans="5:6" x14ac:dyDescent="0.25">
      <c r="E125" s="52" t="s">
        <v>639</v>
      </c>
      <c r="F125" s="52" t="s">
        <v>640</v>
      </c>
    </row>
    <row r="126" spans="5:6" x14ac:dyDescent="0.25">
      <c r="E126" s="52" t="s">
        <v>641</v>
      </c>
      <c r="F126" s="52" t="s">
        <v>642</v>
      </c>
    </row>
    <row r="127" spans="5:6" x14ac:dyDescent="0.25">
      <c r="E127" s="52" t="s">
        <v>643</v>
      </c>
      <c r="F127" s="52" t="s">
        <v>644</v>
      </c>
    </row>
    <row r="128" spans="5:6" x14ac:dyDescent="0.25">
      <c r="E128" s="52" t="s">
        <v>645</v>
      </c>
      <c r="F128" s="52" t="s">
        <v>646</v>
      </c>
    </row>
    <row r="129" spans="5:6" x14ac:dyDescent="0.25">
      <c r="E129" s="52" t="s">
        <v>647</v>
      </c>
      <c r="F129" s="52" t="s">
        <v>648</v>
      </c>
    </row>
    <row r="130" spans="5:6" x14ac:dyDescent="0.25">
      <c r="E130" s="52" t="s">
        <v>649</v>
      </c>
      <c r="F130" s="52" t="s">
        <v>650</v>
      </c>
    </row>
    <row r="131" spans="5:6" x14ac:dyDescent="0.25">
      <c r="E131" s="52" t="s">
        <v>651</v>
      </c>
      <c r="F131" s="52" t="s">
        <v>652</v>
      </c>
    </row>
    <row r="132" spans="5:6" x14ac:dyDescent="0.25">
      <c r="E132" s="52" t="s">
        <v>653</v>
      </c>
      <c r="F132" s="52" t="s">
        <v>654</v>
      </c>
    </row>
    <row r="133" spans="5:6" x14ac:dyDescent="0.25">
      <c r="E133" s="52" t="s">
        <v>655</v>
      </c>
      <c r="F133" s="52" t="s">
        <v>656</v>
      </c>
    </row>
    <row r="134" spans="5:6" x14ac:dyDescent="0.25">
      <c r="E134" s="52" t="s">
        <v>657</v>
      </c>
      <c r="F134" s="52" t="s">
        <v>658</v>
      </c>
    </row>
    <row r="135" spans="5:6" x14ac:dyDescent="0.25">
      <c r="E135" s="52" t="s">
        <v>659</v>
      </c>
      <c r="F135" s="52" t="s">
        <v>660</v>
      </c>
    </row>
    <row r="136" spans="5:6" x14ac:dyDescent="0.25">
      <c r="E136" s="52" t="s">
        <v>661</v>
      </c>
      <c r="F136" s="52" t="s">
        <v>662</v>
      </c>
    </row>
    <row r="137" spans="5:6" x14ac:dyDescent="0.25">
      <c r="E137" s="52" t="s">
        <v>663</v>
      </c>
      <c r="F137" s="52" t="s">
        <v>664</v>
      </c>
    </row>
    <row r="138" spans="5:6" x14ac:dyDescent="0.25">
      <c r="E138" s="52" t="s">
        <v>665</v>
      </c>
      <c r="F138" s="52" t="s">
        <v>666</v>
      </c>
    </row>
    <row r="139" spans="5:6" x14ac:dyDescent="0.25">
      <c r="E139" s="52" t="s">
        <v>667</v>
      </c>
      <c r="F139" s="52" t="s">
        <v>668</v>
      </c>
    </row>
    <row r="140" spans="5:6" x14ac:dyDescent="0.25">
      <c r="E140" s="52" t="s">
        <v>669</v>
      </c>
      <c r="F140" s="52" t="s">
        <v>670</v>
      </c>
    </row>
    <row r="141" spans="5:6" x14ac:dyDescent="0.25">
      <c r="E141" s="52" t="s">
        <v>671</v>
      </c>
      <c r="F141" s="52" t="s">
        <v>672</v>
      </c>
    </row>
    <row r="142" spans="5:6" x14ac:dyDescent="0.25">
      <c r="E142" s="52" t="s">
        <v>673</v>
      </c>
      <c r="F142" s="52" t="s">
        <v>674</v>
      </c>
    </row>
    <row r="143" spans="5:6" x14ac:dyDescent="0.25">
      <c r="E143" s="52" t="s">
        <v>675</v>
      </c>
      <c r="F143" s="52" t="s">
        <v>676</v>
      </c>
    </row>
    <row r="144" spans="5:6" x14ac:dyDescent="0.25">
      <c r="E144" s="52" t="s">
        <v>677</v>
      </c>
      <c r="F144" s="52" t="s">
        <v>678</v>
      </c>
    </row>
    <row r="145" spans="5:6" x14ac:dyDescent="0.25">
      <c r="E145" s="52" t="s">
        <v>408</v>
      </c>
      <c r="F145" s="52" t="s">
        <v>679</v>
      </c>
    </row>
    <row r="146" spans="5:6" x14ac:dyDescent="0.25">
      <c r="E146" s="52" t="s">
        <v>680</v>
      </c>
      <c r="F146" s="52" t="s">
        <v>681</v>
      </c>
    </row>
    <row r="147" spans="5:6" x14ac:dyDescent="0.25">
      <c r="E147" s="52" t="s">
        <v>682</v>
      </c>
      <c r="F147" s="52" t="s">
        <v>683</v>
      </c>
    </row>
    <row r="148" spans="5:6" x14ac:dyDescent="0.25">
      <c r="E148" s="52" t="s">
        <v>684</v>
      </c>
      <c r="F148" s="52" t="s">
        <v>685</v>
      </c>
    </row>
    <row r="149" spans="5:6" x14ac:dyDescent="0.25">
      <c r="E149" s="52" t="s">
        <v>686</v>
      </c>
      <c r="F149" s="52" t="s">
        <v>687</v>
      </c>
    </row>
    <row r="150" spans="5:6" x14ac:dyDescent="0.25">
      <c r="E150" s="52" t="s">
        <v>688</v>
      </c>
      <c r="F150" s="52" t="s">
        <v>689</v>
      </c>
    </row>
    <row r="151" spans="5:6" x14ac:dyDescent="0.25">
      <c r="E151" s="52" t="s">
        <v>274</v>
      </c>
      <c r="F151" s="52" t="s">
        <v>690</v>
      </c>
    </row>
    <row r="152" spans="5:6" x14ac:dyDescent="0.25">
      <c r="E152" s="52" t="s">
        <v>691</v>
      </c>
      <c r="F152" s="52" t="s">
        <v>692</v>
      </c>
    </row>
    <row r="153" spans="5:6" x14ac:dyDescent="0.25">
      <c r="E153" s="52" t="s">
        <v>693</v>
      </c>
      <c r="F153" s="52" t="s">
        <v>694</v>
      </c>
    </row>
    <row r="154" spans="5:6" x14ac:dyDescent="0.25">
      <c r="E154" s="52" t="s">
        <v>695</v>
      </c>
      <c r="F154" s="52" t="s">
        <v>696</v>
      </c>
    </row>
    <row r="155" spans="5:6" x14ac:dyDescent="0.25">
      <c r="E155" s="52" t="s">
        <v>697</v>
      </c>
      <c r="F155" s="52" t="s">
        <v>698</v>
      </c>
    </row>
    <row r="156" spans="5:6" x14ac:dyDescent="0.25">
      <c r="E156" s="52" t="s">
        <v>699</v>
      </c>
      <c r="F156" s="52" t="s">
        <v>700</v>
      </c>
    </row>
    <row r="157" spans="5:6" x14ac:dyDescent="0.25">
      <c r="E157" s="52" t="s">
        <v>701</v>
      </c>
      <c r="F157" s="52" t="s">
        <v>702</v>
      </c>
    </row>
  </sheetData>
  <mergeCells count="2">
    <mergeCell ref="B4:C4"/>
    <mergeCell ref="E4:F4"/>
  </mergeCell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78"/>
  <sheetViews>
    <sheetView topLeftCell="A73" workbookViewId="0">
      <selection activeCell="I3" sqref="I3"/>
    </sheetView>
  </sheetViews>
  <sheetFormatPr defaultRowHeight="15" x14ac:dyDescent="0.25"/>
  <cols>
    <col min="2" max="2" width="39.42578125" style="18" bestFit="1" customWidth="1"/>
    <col min="3" max="3" width="13" customWidth="1"/>
    <col min="4" max="4" width="14.42578125" customWidth="1"/>
    <col min="6" max="6" width="24.7109375" customWidth="1"/>
    <col min="7" max="7" width="11.42578125" customWidth="1"/>
    <col min="9" max="9" width="19.85546875" bestFit="1" customWidth="1"/>
    <col min="10" max="10" width="12.140625" customWidth="1"/>
    <col min="11" max="11" width="10.42578125" bestFit="1" customWidth="1"/>
  </cols>
  <sheetData>
    <row r="1" spans="2:12" s="50" customFormat="1" ht="30" customHeight="1" x14ac:dyDescent="0.25">
      <c r="B1" s="50" t="s">
        <v>703</v>
      </c>
    </row>
    <row r="2" spans="2:12" s="48" customFormat="1" ht="20.100000000000001" customHeight="1" x14ac:dyDescent="0.25">
      <c r="B2" s="57" t="s">
        <v>704</v>
      </c>
      <c r="F2" s="57" t="s">
        <v>705</v>
      </c>
      <c r="I2" s="57" t="s">
        <v>706</v>
      </c>
    </row>
    <row r="3" spans="2:12" x14ac:dyDescent="0.25">
      <c r="B3"/>
    </row>
    <row r="4" spans="2:12" x14ac:dyDescent="0.25">
      <c r="B4" t="s">
        <v>707</v>
      </c>
      <c r="C4" t="s">
        <v>708</v>
      </c>
      <c r="D4" t="s">
        <v>709</v>
      </c>
      <c r="F4" t="s">
        <v>710</v>
      </c>
      <c r="G4" t="s">
        <v>262</v>
      </c>
      <c r="I4" t="s">
        <v>710</v>
      </c>
      <c r="J4" t="s">
        <v>262</v>
      </c>
    </row>
    <row r="5" spans="2:12" x14ac:dyDescent="0.25">
      <c r="B5" t="s">
        <v>711</v>
      </c>
      <c r="C5" t="s">
        <v>75</v>
      </c>
      <c r="D5">
        <v>2015</v>
      </c>
      <c r="F5" t="s">
        <v>712</v>
      </c>
      <c r="G5" t="s">
        <v>713</v>
      </c>
      <c r="I5" t="s">
        <v>162</v>
      </c>
      <c r="J5" t="s">
        <v>238</v>
      </c>
    </row>
    <row r="6" spans="2:12" x14ac:dyDescent="0.25">
      <c r="B6" t="s">
        <v>714</v>
      </c>
      <c r="C6" t="s">
        <v>89</v>
      </c>
      <c r="D6">
        <v>2015</v>
      </c>
      <c r="F6" t="s">
        <v>715</v>
      </c>
      <c r="G6" t="s">
        <v>716</v>
      </c>
      <c r="I6" t="s">
        <v>717</v>
      </c>
      <c r="J6" t="s">
        <v>718</v>
      </c>
    </row>
    <row r="7" spans="2:12" x14ac:dyDescent="0.25">
      <c r="B7" t="s">
        <v>719</v>
      </c>
      <c r="C7" t="s">
        <v>720</v>
      </c>
      <c r="D7">
        <v>2015</v>
      </c>
      <c r="F7" t="s">
        <v>721</v>
      </c>
      <c r="G7" t="s">
        <v>722</v>
      </c>
      <c r="I7" t="s">
        <v>723</v>
      </c>
      <c r="J7" t="s">
        <v>724</v>
      </c>
    </row>
    <row r="8" spans="2:12" x14ac:dyDescent="0.25">
      <c r="B8" t="s">
        <v>725</v>
      </c>
      <c r="C8" t="s">
        <v>78</v>
      </c>
      <c r="D8">
        <v>2015</v>
      </c>
      <c r="F8" t="s">
        <v>135</v>
      </c>
      <c r="G8" t="s">
        <v>726</v>
      </c>
      <c r="I8" t="s">
        <v>727</v>
      </c>
      <c r="J8" t="s">
        <v>728</v>
      </c>
    </row>
    <row r="9" spans="2:12" x14ac:dyDescent="0.25">
      <c r="B9"/>
      <c r="F9" t="s">
        <v>729</v>
      </c>
      <c r="G9" t="s">
        <v>730</v>
      </c>
      <c r="I9" t="s">
        <v>731</v>
      </c>
      <c r="J9" t="s">
        <v>732</v>
      </c>
    </row>
    <row r="10" spans="2:12" x14ac:dyDescent="0.25">
      <c r="B10" t="s">
        <v>733</v>
      </c>
      <c r="C10" t="s">
        <v>708</v>
      </c>
      <c r="D10" t="s">
        <v>709</v>
      </c>
      <c r="F10" t="s">
        <v>734</v>
      </c>
      <c r="G10" t="s">
        <v>735</v>
      </c>
      <c r="I10" t="s">
        <v>736</v>
      </c>
      <c r="J10" t="s">
        <v>737</v>
      </c>
      <c r="L10" s="55"/>
    </row>
    <row r="11" spans="2:12" x14ac:dyDescent="0.25">
      <c r="B11" t="s">
        <v>738</v>
      </c>
      <c r="C11" t="s">
        <v>739</v>
      </c>
      <c r="D11">
        <v>2015</v>
      </c>
      <c r="F11" t="s">
        <v>740</v>
      </c>
      <c r="G11" t="s">
        <v>741</v>
      </c>
      <c r="I11" t="s">
        <v>742</v>
      </c>
      <c r="J11" t="s">
        <v>743</v>
      </c>
    </row>
    <row r="12" spans="2:12" x14ac:dyDescent="0.25">
      <c r="B12" t="s">
        <v>744</v>
      </c>
      <c r="C12" t="s">
        <v>745</v>
      </c>
      <c r="D12">
        <v>2023</v>
      </c>
      <c r="F12" t="s">
        <v>746</v>
      </c>
      <c r="G12" t="s">
        <v>747</v>
      </c>
      <c r="I12" t="s">
        <v>748</v>
      </c>
      <c r="J12" t="s">
        <v>749</v>
      </c>
    </row>
    <row r="13" spans="2:12" x14ac:dyDescent="0.25">
      <c r="B13" t="s">
        <v>50</v>
      </c>
      <c r="C13" t="s">
        <v>750</v>
      </c>
      <c r="D13">
        <v>2015</v>
      </c>
      <c r="F13" t="s">
        <v>751</v>
      </c>
      <c r="G13" t="s">
        <v>752</v>
      </c>
      <c r="I13" t="s">
        <v>753</v>
      </c>
      <c r="J13" t="s">
        <v>754</v>
      </c>
    </row>
    <row r="14" spans="2:12" x14ac:dyDescent="0.25">
      <c r="B14" t="s">
        <v>755</v>
      </c>
      <c r="C14" t="s">
        <v>756</v>
      </c>
      <c r="D14">
        <v>2023</v>
      </c>
      <c r="I14" t="s">
        <v>757</v>
      </c>
      <c r="J14" t="s">
        <v>758</v>
      </c>
    </row>
    <row r="15" spans="2:12" x14ac:dyDescent="0.25">
      <c r="B15" t="s">
        <v>759</v>
      </c>
      <c r="C15" t="s">
        <v>760</v>
      </c>
      <c r="D15">
        <v>2023</v>
      </c>
      <c r="I15" t="s">
        <v>761</v>
      </c>
      <c r="J15" t="s">
        <v>762</v>
      </c>
    </row>
    <row r="16" spans="2:12" x14ac:dyDescent="0.25">
      <c r="B16" t="s">
        <v>763</v>
      </c>
      <c r="C16" t="s">
        <v>764</v>
      </c>
      <c r="D16">
        <v>2023</v>
      </c>
      <c r="I16" t="s">
        <v>765</v>
      </c>
      <c r="J16" t="s">
        <v>766</v>
      </c>
    </row>
    <row r="17" spans="2:10" x14ac:dyDescent="0.25">
      <c r="B17" t="s">
        <v>767</v>
      </c>
      <c r="C17" t="s">
        <v>768</v>
      </c>
      <c r="D17">
        <v>2023</v>
      </c>
      <c r="I17" t="s">
        <v>769</v>
      </c>
      <c r="J17" t="s">
        <v>770</v>
      </c>
    </row>
    <row r="18" spans="2:10" x14ac:dyDescent="0.25">
      <c r="B18" t="s">
        <v>771</v>
      </c>
      <c r="C18" t="s">
        <v>772</v>
      </c>
      <c r="D18">
        <v>2023</v>
      </c>
    </row>
    <row r="19" spans="2:10" x14ac:dyDescent="0.25">
      <c r="B19" t="s">
        <v>773</v>
      </c>
      <c r="C19" t="s">
        <v>774</v>
      </c>
      <c r="D19">
        <v>2015</v>
      </c>
    </row>
    <row r="20" spans="2:10" x14ac:dyDescent="0.25">
      <c r="B20" t="s">
        <v>775</v>
      </c>
      <c r="C20" t="s">
        <v>776</v>
      </c>
      <c r="D20">
        <v>2015</v>
      </c>
    </row>
    <row r="21" spans="2:10" x14ac:dyDescent="0.25">
      <c r="B21" t="s">
        <v>777</v>
      </c>
      <c r="C21" t="s">
        <v>778</v>
      </c>
      <c r="D21">
        <v>2015</v>
      </c>
    </row>
    <row r="22" spans="2:10" x14ac:dyDescent="0.25">
      <c r="B22" t="s">
        <v>779</v>
      </c>
      <c r="C22" t="s">
        <v>780</v>
      </c>
      <c r="D22">
        <v>2015</v>
      </c>
    </row>
    <row r="23" spans="2:10" x14ac:dyDescent="0.25">
      <c r="B23" t="s">
        <v>781</v>
      </c>
      <c r="C23" t="s">
        <v>782</v>
      </c>
      <c r="D23">
        <v>2015</v>
      </c>
    </row>
    <row r="24" spans="2:10" x14ac:dyDescent="0.25">
      <c r="B24" t="s">
        <v>783</v>
      </c>
      <c r="C24" t="s">
        <v>784</v>
      </c>
      <c r="D24">
        <v>2025</v>
      </c>
    </row>
    <row r="25" spans="2:10" ht="18.75" x14ac:dyDescent="0.3">
      <c r="B25" t="s">
        <v>785</v>
      </c>
      <c r="C25" t="s">
        <v>786</v>
      </c>
      <c r="D25">
        <v>2015</v>
      </c>
      <c r="F25" s="8"/>
    </row>
    <row r="26" spans="2:10" x14ac:dyDescent="0.25">
      <c r="B26" t="s">
        <v>787</v>
      </c>
      <c r="C26" t="s">
        <v>788</v>
      </c>
      <c r="D26">
        <v>2015</v>
      </c>
    </row>
    <row r="27" spans="2:10" x14ac:dyDescent="0.25">
      <c r="B27" t="s">
        <v>789</v>
      </c>
      <c r="C27" t="s">
        <v>790</v>
      </c>
      <c r="D27">
        <v>2015</v>
      </c>
    </row>
    <row r="28" spans="2:10" x14ac:dyDescent="0.25">
      <c r="B28" t="s">
        <v>791</v>
      </c>
      <c r="C28" t="s">
        <v>792</v>
      </c>
      <c r="D28">
        <v>2015</v>
      </c>
    </row>
    <row r="29" spans="2:10" x14ac:dyDescent="0.25">
      <c r="B29" t="s">
        <v>793</v>
      </c>
      <c r="C29" t="s">
        <v>794</v>
      </c>
      <c r="D29">
        <v>2023</v>
      </c>
    </row>
    <row r="30" spans="2:10" x14ac:dyDescent="0.25">
      <c r="B30" t="s">
        <v>795</v>
      </c>
      <c r="C30" t="s">
        <v>796</v>
      </c>
      <c r="D30">
        <v>2015</v>
      </c>
    </row>
    <row r="31" spans="2:10" x14ac:dyDescent="0.25">
      <c r="B31" t="s">
        <v>797</v>
      </c>
      <c r="C31" t="s">
        <v>798</v>
      </c>
      <c r="D31">
        <v>2023</v>
      </c>
    </row>
    <row r="32" spans="2:10" x14ac:dyDescent="0.25">
      <c r="B32" t="s">
        <v>799</v>
      </c>
      <c r="C32" t="s">
        <v>800</v>
      </c>
      <c r="D32">
        <v>2023</v>
      </c>
    </row>
    <row r="33" spans="2:4" x14ac:dyDescent="0.25">
      <c r="B33" t="s">
        <v>801</v>
      </c>
      <c r="C33" t="s">
        <v>802</v>
      </c>
      <c r="D33">
        <v>2018</v>
      </c>
    </row>
    <row r="34" spans="2:4" x14ac:dyDescent="0.25">
      <c r="B34" t="s">
        <v>803</v>
      </c>
      <c r="C34" t="s">
        <v>804</v>
      </c>
      <c r="D34">
        <v>2025</v>
      </c>
    </row>
    <row r="35" spans="2:4" x14ac:dyDescent="0.25">
      <c r="B35" t="s">
        <v>805</v>
      </c>
      <c r="C35" t="s">
        <v>806</v>
      </c>
      <c r="D35">
        <v>2015</v>
      </c>
    </row>
    <row r="36" spans="2:4" x14ac:dyDescent="0.25">
      <c r="B36" t="s">
        <v>807</v>
      </c>
      <c r="C36" t="s">
        <v>808</v>
      </c>
      <c r="D36">
        <v>2015</v>
      </c>
    </row>
    <row r="37" spans="2:4" x14ac:dyDescent="0.25">
      <c r="B37" t="s">
        <v>809</v>
      </c>
      <c r="C37" t="s">
        <v>810</v>
      </c>
      <c r="D37">
        <v>2015</v>
      </c>
    </row>
    <row r="38" spans="2:4" x14ac:dyDescent="0.25">
      <c r="B38" t="s">
        <v>811</v>
      </c>
      <c r="C38" t="s">
        <v>812</v>
      </c>
      <c r="D38">
        <v>2016</v>
      </c>
    </row>
    <row r="39" spans="2:4" x14ac:dyDescent="0.25">
      <c r="B39" t="s">
        <v>813</v>
      </c>
      <c r="C39" t="s">
        <v>814</v>
      </c>
      <c r="D39">
        <v>2015</v>
      </c>
    </row>
    <row r="40" spans="2:4" x14ac:dyDescent="0.25">
      <c r="B40" t="s">
        <v>815</v>
      </c>
      <c r="C40" t="s">
        <v>816</v>
      </c>
      <c r="D40">
        <v>2015</v>
      </c>
    </row>
    <row r="41" spans="2:4" x14ac:dyDescent="0.25">
      <c r="B41" t="s">
        <v>817</v>
      </c>
      <c r="C41" t="s">
        <v>818</v>
      </c>
      <c r="D41">
        <v>2022</v>
      </c>
    </row>
    <row r="42" spans="2:4" x14ac:dyDescent="0.25">
      <c r="B42" t="s">
        <v>819</v>
      </c>
      <c r="C42" t="s">
        <v>820</v>
      </c>
      <c r="D42">
        <v>2015</v>
      </c>
    </row>
    <row r="43" spans="2:4" x14ac:dyDescent="0.25">
      <c r="B43" t="s">
        <v>821</v>
      </c>
      <c r="C43" t="s">
        <v>822</v>
      </c>
      <c r="D43">
        <v>2018</v>
      </c>
    </row>
    <row r="44" spans="2:4" x14ac:dyDescent="0.25">
      <c r="B44" t="s">
        <v>823</v>
      </c>
      <c r="C44" t="s">
        <v>824</v>
      </c>
      <c r="D44">
        <v>2015</v>
      </c>
    </row>
    <row r="45" spans="2:4" x14ac:dyDescent="0.25">
      <c r="B45" t="s">
        <v>825</v>
      </c>
      <c r="C45" t="s">
        <v>826</v>
      </c>
      <c r="D45">
        <v>2022</v>
      </c>
    </row>
    <row r="46" spans="2:4" x14ac:dyDescent="0.25">
      <c r="B46" t="s">
        <v>827</v>
      </c>
      <c r="C46" t="s">
        <v>828</v>
      </c>
      <c r="D46">
        <v>2023</v>
      </c>
    </row>
    <row r="47" spans="2:4" x14ac:dyDescent="0.25">
      <c r="B47" t="s">
        <v>829</v>
      </c>
      <c r="C47" t="s">
        <v>830</v>
      </c>
      <c r="D47">
        <v>2018</v>
      </c>
    </row>
    <row r="48" spans="2:4" x14ac:dyDescent="0.25">
      <c r="B48" t="s">
        <v>831</v>
      </c>
      <c r="C48" t="s">
        <v>832</v>
      </c>
      <c r="D48">
        <v>2018</v>
      </c>
    </row>
    <row r="49" spans="2:4" x14ac:dyDescent="0.25">
      <c r="B49" t="s">
        <v>833</v>
      </c>
      <c r="C49" t="s">
        <v>834</v>
      </c>
      <c r="D49">
        <v>2018</v>
      </c>
    </row>
    <row r="50" spans="2:4" x14ac:dyDescent="0.25">
      <c r="B50" t="s">
        <v>835</v>
      </c>
      <c r="C50" t="s">
        <v>836</v>
      </c>
      <c r="D50">
        <v>2018</v>
      </c>
    </row>
    <row r="51" spans="2:4" x14ac:dyDescent="0.25">
      <c r="B51" t="s">
        <v>837</v>
      </c>
      <c r="C51" t="s">
        <v>838</v>
      </c>
      <c r="D51">
        <v>2018</v>
      </c>
    </row>
    <row r="52" spans="2:4" x14ac:dyDescent="0.25">
      <c r="B52" t="s">
        <v>839</v>
      </c>
      <c r="C52" t="s">
        <v>840</v>
      </c>
      <c r="D52">
        <v>2024</v>
      </c>
    </row>
    <row r="53" spans="2:4" x14ac:dyDescent="0.25">
      <c r="B53" t="s">
        <v>841</v>
      </c>
      <c r="C53" t="s">
        <v>842</v>
      </c>
      <c r="D53">
        <v>2015</v>
      </c>
    </row>
    <row r="54" spans="2:4" x14ac:dyDescent="0.25">
      <c r="B54" t="s">
        <v>843</v>
      </c>
      <c r="C54" t="s">
        <v>844</v>
      </c>
      <c r="D54">
        <v>2015</v>
      </c>
    </row>
    <row r="55" spans="2:4" x14ac:dyDescent="0.25">
      <c r="B55" t="s">
        <v>845</v>
      </c>
      <c r="C55" t="s">
        <v>846</v>
      </c>
      <c r="D55">
        <v>2015</v>
      </c>
    </row>
    <row r="56" spans="2:4" x14ac:dyDescent="0.25">
      <c r="B56" t="s">
        <v>847</v>
      </c>
      <c r="C56" t="s">
        <v>848</v>
      </c>
      <c r="D56">
        <v>2026</v>
      </c>
    </row>
    <row r="57" spans="2:4" x14ac:dyDescent="0.25">
      <c r="B57" t="s">
        <v>849</v>
      </c>
      <c r="C57" t="s">
        <v>850</v>
      </c>
      <c r="D57">
        <v>2015</v>
      </c>
    </row>
    <row r="58" spans="2:4" x14ac:dyDescent="0.25">
      <c r="B58" t="s">
        <v>851</v>
      </c>
      <c r="C58" t="s">
        <v>852</v>
      </c>
      <c r="D58">
        <v>2015</v>
      </c>
    </row>
    <row r="59" spans="2:4" x14ac:dyDescent="0.25">
      <c r="B59" t="s">
        <v>853</v>
      </c>
      <c r="C59" t="s">
        <v>854</v>
      </c>
      <c r="D59">
        <v>2015</v>
      </c>
    </row>
    <row r="60" spans="2:4" x14ac:dyDescent="0.25">
      <c r="B60" t="s">
        <v>855</v>
      </c>
      <c r="C60" t="s">
        <v>856</v>
      </c>
      <c r="D60">
        <v>2015</v>
      </c>
    </row>
    <row r="61" spans="2:4" x14ac:dyDescent="0.25">
      <c r="B61" t="s">
        <v>857</v>
      </c>
      <c r="C61" t="s">
        <v>858</v>
      </c>
      <c r="D61">
        <v>2015</v>
      </c>
    </row>
    <row r="62" spans="2:4" x14ac:dyDescent="0.25">
      <c r="B62" t="s">
        <v>859</v>
      </c>
      <c r="C62" t="s">
        <v>860</v>
      </c>
      <c r="D62">
        <v>2015</v>
      </c>
    </row>
    <row r="63" spans="2:4" x14ac:dyDescent="0.25">
      <c r="B63" t="s">
        <v>861</v>
      </c>
      <c r="C63" t="s">
        <v>862</v>
      </c>
      <c r="D63">
        <v>2015</v>
      </c>
    </row>
    <row r="64" spans="2:4" x14ac:dyDescent="0.25">
      <c r="B64" t="s">
        <v>863</v>
      </c>
      <c r="C64" t="s">
        <v>864</v>
      </c>
      <c r="D64">
        <v>2015</v>
      </c>
    </row>
    <row r="65" spans="2:4" x14ac:dyDescent="0.25">
      <c r="B65" t="s">
        <v>865</v>
      </c>
      <c r="C65" t="s">
        <v>866</v>
      </c>
      <c r="D65">
        <v>2015</v>
      </c>
    </row>
    <row r="66" spans="2:4" x14ac:dyDescent="0.25">
      <c r="B66" t="s">
        <v>867</v>
      </c>
      <c r="C66" t="s">
        <v>868</v>
      </c>
      <c r="D66">
        <v>2015</v>
      </c>
    </row>
    <row r="67" spans="2:4" x14ac:dyDescent="0.25">
      <c r="B67" t="s">
        <v>869</v>
      </c>
      <c r="C67" t="s">
        <v>870</v>
      </c>
      <c r="D67">
        <v>2015</v>
      </c>
    </row>
    <row r="68" spans="2:4" x14ac:dyDescent="0.25">
      <c r="B68" t="s">
        <v>871</v>
      </c>
      <c r="C68" t="s">
        <v>872</v>
      </c>
      <c r="D68">
        <v>2023</v>
      </c>
    </row>
    <row r="69" spans="2:4" x14ac:dyDescent="0.25">
      <c r="B69" t="s">
        <v>873</v>
      </c>
      <c r="C69" t="s">
        <v>874</v>
      </c>
      <c r="D69">
        <v>2016</v>
      </c>
    </row>
    <row r="70" spans="2:4" x14ac:dyDescent="0.25">
      <c r="B70" t="s">
        <v>875</v>
      </c>
      <c r="C70" t="s">
        <v>876</v>
      </c>
      <c r="D70">
        <v>2015</v>
      </c>
    </row>
    <row r="71" spans="2:4" x14ac:dyDescent="0.25">
      <c r="B71" t="s">
        <v>877</v>
      </c>
      <c r="C71" t="s">
        <v>878</v>
      </c>
      <c r="D71">
        <v>2015</v>
      </c>
    </row>
    <row r="72" spans="2:4" x14ac:dyDescent="0.25">
      <c r="B72" t="s">
        <v>879</v>
      </c>
      <c r="C72" t="s">
        <v>880</v>
      </c>
      <c r="D72">
        <v>2015</v>
      </c>
    </row>
    <row r="73" spans="2:4" x14ac:dyDescent="0.25">
      <c r="B73" t="s">
        <v>881</v>
      </c>
      <c r="C73" t="s">
        <v>882</v>
      </c>
      <c r="D73">
        <v>2015</v>
      </c>
    </row>
    <row r="74" spans="2:4" x14ac:dyDescent="0.25">
      <c r="B74" t="s">
        <v>883</v>
      </c>
      <c r="C74" t="s">
        <v>884</v>
      </c>
      <c r="D74">
        <v>2015</v>
      </c>
    </row>
    <row r="75" spans="2:4" x14ac:dyDescent="0.25">
      <c r="B75" t="s">
        <v>885</v>
      </c>
      <c r="C75" t="s">
        <v>886</v>
      </c>
      <c r="D75">
        <v>2015</v>
      </c>
    </row>
    <row r="76" spans="2:4" x14ac:dyDescent="0.25">
      <c r="B76" t="s">
        <v>887</v>
      </c>
      <c r="C76" t="s">
        <v>888</v>
      </c>
      <c r="D76">
        <v>2024</v>
      </c>
    </row>
    <row r="77" spans="2:4" x14ac:dyDescent="0.25">
      <c r="B77" t="s">
        <v>889</v>
      </c>
      <c r="C77" t="s">
        <v>890</v>
      </c>
      <c r="D77">
        <v>2015</v>
      </c>
    </row>
    <row r="78" spans="2:4" x14ac:dyDescent="0.25">
      <c r="B78" t="s">
        <v>891</v>
      </c>
      <c r="C78" t="s">
        <v>892</v>
      </c>
      <c r="D78">
        <v>2015</v>
      </c>
    </row>
    <row r="79" spans="2:4" x14ac:dyDescent="0.25">
      <c r="B79" t="s">
        <v>893</v>
      </c>
      <c r="C79" t="s">
        <v>894</v>
      </c>
      <c r="D79">
        <v>2015</v>
      </c>
    </row>
    <row r="80" spans="2:4" x14ac:dyDescent="0.25">
      <c r="B80" t="s">
        <v>895</v>
      </c>
      <c r="C80" t="s">
        <v>896</v>
      </c>
      <c r="D80">
        <v>2015</v>
      </c>
    </row>
    <row r="81" spans="2:4" x14ac:dyDescent="0.25">
      <c r="B81" t="s">
        <v>65</v>
      </c>
      <c r="C81" t="s">
        <v>225</v>
      </c>
      <c r="D81">
        <v>2015</v>
      </c>
    </row>
    <row r="82" spans="2:4" x14ac:dyDescent="0.25">
      <c r="B82" t="s">
        <v>897</v>
      </c>
      <c r="C82" t="s">
        <v>898</v>
      </c>
      <c r="D82">
        <v>2015</v>
      </c>
    </row>
    <row r="83" spans="2:4" x14ac:dyDescent="0.25">
      <c r="B83" t="s">
        <v>899</v>
      </c>
      <c r="C83" t="s">
        <v>900</v>
      </c>
      <c r="D83">
        <v>2023</v>
      </c>
    </row>
    <row r="84" spans="2:4" x14ac:dyDescent="0.25">
      <c r="B84" t="s">
        <v>901</v>
      </c>
      <c r="C84" t="s">
        <v>902</v>
      </c>
      <c r="D84">
        <v>2023</v>
      </c>
    </row>
    <row r="85" spans="2:4" x14ac:dyDescent="0.25">
      <c r="B85" t="s">
        <v>903</v>
      </c>
      <c r="C85" t="s">
        <v>904</v>
      </c>
      <c r="D85">
        <v>2015</v>
      </c>
    </row>
    <row r="86" spans="2:4" x14ac:dyDescent="0.25">
      <c r="B86" t="s">
        <v>905</v>
      </c>
      <c r="C86" t="s">
        <v>906</v>
      </c>
      <c r="D86">
        <v>2015</v>
      </c>
    </row>
    <row r="87" spans="2:4" x14ac:dyDescent="0.25">
      <c r="B87" t="s">
        <v>907</v>
      </c>
      <c r="C87" t="s">
        <v>908</v>
      </c>
      <c r="D87">
        <v>2015</v>
      </c>
    </row>
    <row r="88" spans="2:4" x14ac:dyDescent="0.25">
      <c r="B88" t="s">
        <v>909</v>
      </c>
      <c r="C88" t="s">
        <v>910</v>
      </c>
      <c r="D88">
        <v>2015</v>
      </c>
    </row>
    <row r="89" spans="2:4" x14ac:dyDescent="0.25">
      <c r="B89" t="s">
        <v>911</v>
      </c>
      <c r="C89" t="s">
        <v>912</v>
      </c>
      <c r="D89">
        <v>2015</v>
      </c>
    </row>
    <row r="90" spans="2:4" x14ac:dyDescent="0.25">
      <c r="B90" t="s">
        <v>913</v>
      </c>
      <c r="C90" t="s">
        <v>914</v>
      </c>
      <c r="D90">
        <v>2015</v>
      </c>
    </row>
    <row r="91" spans="2:4" x14ac:dyDescent="0.25">
      <c r="B91" t="s">
        <v>915</v>
      </c>
      <c r="C91" t="s">
        <v>916</v>
      </c>
      <c r="D91">
        <v>2015</v>
      </c>
    </row>
    <row r="92" spans="2:4" x14ac:dyDescent="0.25">
      <c r="B92" t="s">
        <v>917</v>
      </c>
      <c r="C92" t="s">
        <v>918</v>
      </c>
      <c r="D92">
        <v>2015</v>
      </c>
    </row>
    <row r="93" spans="2:4" x14ac:dyDescent="0.25">
      <c r="B93" t="s">
        <v>919</v>
      </c>
      <c r="C93" t="s">
        <v>920</v>
      </c>
      <c r="D93">
        <v>2023</v>
      </c>
    </row>
    <row r="94" spans="2:4" x14ac:dyDescent="0.25">
      <c r="B94" t="s">
        <v>921</v>
      </c>
      <c r="C94" t="s">
        <v>922</v>
      </c>
      <c r="D94">
        <v>2024</v>
      </c>
    </row>
    <row r="95" spans="2:4" x14ac:dyDescent="0.25">
      <c r="B95" t="s">
        <v>923</v>
      </c>
      <c r="C95" t="s">
        <v>924</v>
      </c>
      <c r="D95">
        <v>2023</v>
      </c>
    </row>
    <row r="96" spans="2:4" x14ac:dyDescent="0.25">
      <c r="B96" t="s">
        <v>925</v>
      </c>
      <c r="C96" t="s">
        <v>926</v>
      </c>
      <c r="D96">
        <v>2023</v>
      </c>
    </row>
    <row r="97" spans="2:4" x14ac:dyDescent="0.25">
      <c r="B97" t="s">
        <v>927</v>
      </c>
      <c r="C97" t="s">
        <v>928</v>
      </c>
      <c r="D97">
        <v>2023</v>
      </c>
    </row>
    <row r="98" spans="2:4" x14ac:dyDescent="0.25">
      <c r="B98" t="s">
        <v>929</v>
      </c>
      <c r="C98" t="s">
        <v>930</v>
      </c>
      <c r="D98">
        <v>2023</v>
      </c>
    </row>
    <row r="99" spans="2:4" x14ac:dyDescent="0.25">
      <c r="B99" t="s">
        <v>931</v>
      </c>
      <c r="C99" t="s">
        <v>932</v>
      </c>
      <c r="D99">
        <v>2015</v>
      </c>
    </row>
    <row r="100" spans="2:4" x14ac:dyDescent="0.25">
      <c r="B100" t="s">
        <v>933</v>
      </c>
      <c r="C100" t="s">
        <v>934</v>
      </c>
      <c r="D100">
        <v>2015</v>
      </c>
    </row>
    <row r="101" spans="2:4" x14ac:dyDescent="0.25">
      <c r="B101" t="s">
        <v>935</v>
      </c>
      <c r="C101" t="s">
        <v>936</v>
      </c>
      <c r="D101">
        <v>2015</v>
      </c>
    </row>
    <row r="102" spans="2:4" x14ac:dyDescent="0.25">
      <c r="B102" t="s">
        <v>937</v>
      </c>
      <c r="C102" t="s">
        <v>938</v>
      </c>
      <c r="D102">
        <v>2023</v>
      </c>
    </row>
    <row r="103" spans="2:4" x14ac:dyDescent="0.25">
      <c r="B103" t="s">
        <v>939</v>
      </c>
      <c r="C103" t="s">
        <v>940</v>
      </c>
      <c r="D103">
        <v>2023</v>
      </c>
    </row>
    <row r="104" spans="2:4" x14ac:dyDescent="0.25">
      <c r="B104" t="s">
        <v>941</v>
      </c>
      <c r="C104" t="s">
        <v>942</v>
      </c>
      <c r="D104">
        <v>2015</v>
      </c>
    </row>
    <row r="105" spans="2:4" x14ac:dyDescent="0.25">
      <c r="B105" t="s">
        <v>943</v>
      </c>
      <c r="C105" t="s">
        <v>944</v>
      </c>
      <c r="D105">
        <v>2015</v>
      </c>
    </row>
    <row r="106" spans="2:4" x14ac:dyDescent="0.25">
      <c r="B106" t="s">
        <v>945</v>
      </c>
      <c r="C106" t="s">
        <v>946</v>
      </c>
      <c r="D106">
        <v>2015</v>
      </c>
    </row>
    <row r="107" spans="2:4" x14ac:dyDescent="0.25">
      <c r="B107" t="s">
        <v>947</v>
      </c>
      <c r="C107" t="s">
        <v>948</v>
      </c>
      <c r="D107">
        <v>2015</v>
      </c>
    </row>
    <row r="108" spans="2:4" x14ac:dyDescent="0.25">
      <c r="B108" t="s">
        <v>949</v>
      </c>
      <c r="C108" t="s">
        <v>950</v>
      </c>
      <c r="D108">
        <v>2018</v>
      </c>
    </row>
    <row r="109" spans="2:4" x14ac:dyDescent="0.25">
      <c r="B109" t="s">
        <v>951</v>
      </c>
      <c r="C109" t="s">
        <v>952</v>
      </c>
      <c r="D109">
        <v>2016</v>
      </c>
    </row>
    <row r="110" spans="2:4" x14ac:dyDescent="0.25">
      <c r="B110" t="s">
        <v>953</v>
      </c>
      <c r="C110" t="s">
        <v>115</v>
      </c>
      <c r="D110">
        <v>2015</v>
      </c>
    </row>
    <row r="111" spans="2:4" x14ac:dyDescent="0.25">
      <c r="B111" t="s">
        <v>954</v>
      </c>
      <c r="C111" t="s">
        <v>955</v>
      </c>
      <c r="D111">
        <v>2015</v>
      </c>
    </row>
    <row r="112" spans="2:4" x14ac:dyDescent="0.25">
      <c r="B112" t="s">
        <v>956</v>
      </c>
      <c r="C112" t="s">
        <v>957</v>
      </c>
      <c r="D112">
        <v>2022</v>
      </c>
    </row>
    <row r="113" spans="2:4" x14ac:dyDescent="0.25">
      <c r="B113" t="s">
        <v>958</v>
      </c>
      <c r="C113" t="s">
        <v>959</v>
      </c>
      <c r="D113">
        <v>2015</v>
      </c>
    </row>
    <row r="114" spans="2:4" x14ac:dyDescent="0.25">
      <c r="B114" t="s">
        <v>960</v>
      </c>
      <c r="C114" t="s">
        <v>961</v>
      </c>
      <c r="D114">
        <v>2015</v>
      </c>
    </row>
    <row r="115" spans="2:4" x14ac:dyDescent="0.25">
      <c r="B115" t="s">
        <v>962</v>
      </c>
      <c r="C115" t="s">
        <v>963</v>
      </c>
      <c r="D115">
        <v>2015</v>
      </c>
    </row>
    <row r="116" spans="2:4" x14ac:dyDescent="0.25">
      <c r="B116" t="s">
        <v>964</v>
      </c>
      <c r="C116" t="s">
        <v>965</v>
      </c>
      <c r="D116">
        <v>2015</v>
      </c>
    </row>
    <row r="117" spans="2:4" x14ac:dyDescent="0.25">
      <c r="B117" t="s">
        <v>966</v>
      </c>
      <c r="C117" t="s">
        <v>967</v>
      </c>
      <c r="D117">
        <v>2015</v>
      </c>
    </row>
    <row r="118" spans="2:4" x14ac:dyDescent="0.25">
      <c r="B118" t="s">
        <v>968</v>
      </c>
      <c r="C118" t="s">
        <v>969</v>
      </c>
      <c r="D118">
        <v>2022</v>
      </c>
    </row>
    <row r="119" spans="2:4" x14ac:dyDescent="0.25">
      <c r="B119" t="s">
        <v>970</v>
      </c>
      <c r="C119" t="s">
        <v>971</v>
      </c>
      <c r="D119">
        <v>2015</v>
      </c>
    </row>
    <row r="120" spans="2:4" x14ac:dyDescent="0.25">
      <c r="B120" t="s">
        <v>972</v>
      </c>
      <c r="C120" t="s">
        <v>973</v>
      </c>
      <c r="D120">
        <v>2015</v>
      </c>
    </row>
    <row r="121" spans="2:4" x14ac:dyDescent="0.25">
      <c r="B121" t="s">
        <v>974</v>
      </c>
      <c r="C121" t="s">
        <v>70</v>
      </c>
      <c r="D121">
        <v>2015</v>
      </c>
    </row>
    <row r="122" spans="2:4" x14ac:dyDescent="0.25">
      <c r="B122" t="s">
        <v>975</v>
      </c>
      <c r="C122" t="s">
        <v>976</v>
      </c>
      <c r="D122">
        <v>2015</v>
      </c>
    </row>
    <row r="123" spans="2:4" x14ac:dyDescent="0.25">
      <c r="B123" t="s">
        <v>977</v>
      </c>
      <c r="C123" t="s">
        <v>978</v>
      </c>
      <c r="D123">
        <v>2015</v>
      </c>
    </row>
    <row r="124" spans="2:4" x14ac:dyDescent="0.25">
      <c r="B124" t="s">
        <v>979</v>
      </c>
      <c r="C124" t="s">
        <v>980</v>
      </c>
      <c r="D124">
        <v>2015</v>
      </c>
    </row>
    <row r="125" spans="2:4" x14ac:dyDescent="0.25">
      <c r="B125" t="s">
        <v>981</v>
      </c>
      <c r="C125" t="s">
        <v>982</v>
      </c>
      <c r="D125">
        <v>2022</v>
      </c>
    </row>
    <row r="126" spans="2:4" x14ac:dyDescent="0.25">
      <c r="B126" t="s">
        <v>983</v>
      </c>
      <c r="C126" t="s">
        <v>984</v>
      </c>
      <c r="D126">
        <v>2015</v>
      </c>
    </row>
    <row r="127" spans="2:4" x14ac:dyDescent="0.25">
      <c r="B127" t="s">
        <v>985</v>
      </c>
      <c r="C127" t="s">
        <v>986</v>
      </c>
      <c r="D127">
        <v>2023</v>
      </c>
    </row>
    <row r="128" spans="2:4" x14ac:dyDescent="0.25">
      <c r="B128" t="s">
        <v>987</v>
      </c>
      <c r="C128" t="s">
        <v>988</v>
      </c>
      <c r="D128">
        <v>2015</v>
      </c>
    </row>
    <row r="129" spans="2:4" x14ac:dyDescent="0.25">
      <c r="B129" t="s">
        <v>989</v>
      </c>
      <c r="C129" t="s">
        <v>990</v>
      </c>
      <c r="D129">
        <v>2015</v>
      </c>
    </row>
    <row r="130" spans="2:4" x14ac:dyDescent="0.25">
      <c r="B130" t="s">
        <v>991</v>
      </c>
      <c r="C130" t="s">
        <v>992</v>
      </c>
      <c r="D130">
        <v>2015</v>
      </c>
    </row>
    <row r="131" spans="2:4" x14ac:dyDescent="0.25">
      <c r="B131" t="s">
        <v>993</v>
      </c>
      <c r="C131" t="s">
        <v>994</v>
      </c>
      <c r="D131">
        <v>2015</v>
      </c>
    </row>
    <row r="132" spans="2:4" x14ac:dyDescent="0.25">
      <c r="B132" t="s">
        <v>995</v>
      </c>
      <c r="C132" t="s">
        <v>996</v>
      </c>
      <c r="D132">
        <v>2015</v>
      </c>
    </row>
    <row r="133" spans="2:4" x14ac:dyDescent="0.25">
      <c r="B133" t="s">
        <v>997</v>
      </c>
      <c r="C133" t="s">
        <v>998</v>
      </c>
      <c r="D133">
        <v>2015</v>
      </c>
    </row>
    <row r="134" spans="2:4" x14ac:dyDescent="0.25">
      <c r="B134" t="s">
        <v>999</v>
      </c>
      <c r="C134" t="s">
        <v>1000</v>
      </c>
      <c r="D134">
        <v>2015</v>
      </c>
    </row>
    <row r="135" spans="2:4" x14ac:dyDescent="0.25">
      <c r="B135" t="s">
        <v>1001</v>
      </c>
      <c r="C135" t="s">
        <v>1002</v>
      </c>
      <c r="D135">
        <v>2015</v>
      </c>
    </row>
    <row r="136" spans="2:4" x14ac:dyDescent="0.25">
      <c r="B136" t="s">
        <v>1003</v>
      </c>
      <c r="C136" t="s">
        <v>1004</v>
      </c>
      <c r="D136">
        <v>2016</v>
      </c>
    </row>
    <row r="137" spans="2:4" x14ac:dyDescent="0.25">
      <c r="B137" t="s">
        <v>1005</v>
      </c>
      <c r="C137" t="s">
        <v>1006</v>
      </c>
      <c r="D137">
        <v>2015</v>
      </c>
    </row>
    <row r="138" spans="2:4" x14ac:dyDescent="0.25">
      <c r="B138" t="s">
        <v>1007</v>
      </c>
      <c r="C138" t="s">
        <v>1008</v>
      </c>
      <c r="D138">
        <v>2015</v>
      </c>
    </row>
    <row r="139" spans="2:4" x14ac:dyDescent="0.25">
      <c r="B139" t="s">
        <v>1009</v>
      </c>
      <c r="C139" t="s">
        <v>998</v>
      </c>
      <c r="D139">
        <v>2015</v>
      </c>
    </row>
    <row r="140" spans="2:4" x14ac:dyDescent="0.25">
      <c r="B140" t="s">
        <v>1010</v>
      </c>
      <c r="C140" t="s">
        <v>1011</v>
      </c>
      <c r="D140">
        <v>2015</v>
      </c>
    </row>
    <row r="141" spans="2:4" x14ac:dyDescent="0.25">
      <c r="B141" t="s">
        <v>1012</v>
      </c>
      <c r="C141" t="s">
        <v>1013</v>
      </c>
      <c r="D141">
        <v>2015</v>
      </c>
    </row>
    <row r="142" spans="2:4" x14ac:dyDescent="0.25">
      <c r="B142" t="s">
        <v>1014</v>
      </c>
      <c r="C142" t="s">
        <v>1015</v>
      </c>
      <c r="D142">
        <v>2022</v>
      </c>
    </row>
    <row r="143" spans="2:4" x14ac:dyDescent="0.25">
      <c r="B143" t="s">
        <v>1016</v>
      </c>
      <c r="C143" t="s">
        <v>1017</v>
      </c>
      <c r="D143">
        <v>2015</v>
      </c>
    </row>
    <row r="144" spans="2:4" x14ac:dyDescent="0.25">
      <c r="B144" t="s">
        <v>1018</v>
      </c>
      <c r="C144" t="s">
        <v>1019</v>
      </c>
      <c r="D144">
        <v>2019</v>
      </c>
    </row>
    <row r="145" spans="2:4" x14ac:dyDescent="0.25">
      <c r="B145" t="s">
        <v>1020</v>
      </c>
      <c r="C145" t="s">
        <v>1021</v>
      </c>
      <c r="D145">
        <v>2019</v>
      </c>
    </row>
    <row r="146" spans="2:4" x14ac:dyDescent="0.25">
      <c r="B146" t="s">
        <v>1022</v>
      </c>
      <c r="C146" t="s">
        <v>1023</v>
      </c>
      <c r="D146">
        <v>2022</v>
      </c>
    </row>
    <row r="147" spans="2:4" x14ac:dyDescent="0.25">
      <c r="B147" t="s">
        <v>1024</v>
      </c>
      <c r="C147" t="s">
        <v>1025</v>
      </c>
      <c r="D147">
        <v>2024</v>
      </c>
    </row>
    <row r="148" spans="2:4" x14ac:dyDescent="0.25">
      <c r="B148" t="s">
        <v>1026</v>
      </c>
      <c r="C148" t="s">
        <v>1027</v>
      </c>
      <c r="D148">
        <v>2018</v>
      </c>
    </row>
    <row r="149" spans="2:4" x14ac:dyDescent="0.25">
      <c r="B149" t="s">
        <v>1028</v>
      </c>
      <c r="C149" t="s">
        <v>1029</v>
      </c>
      <c r="D149">
        <v>2018</v>
      </c>
    </row>
    <row r="150" spans="2:4" x14ac:dyDescent="0.25">
      <c r="B150" t="s">
        <v>1030</v>
      </c>
      <c r="C150" t="s">
        <v>1031</v>
      </c>
      <c r="D150">
        <v>2018</v>
      </c>
    </row>
    <row r="151" spans="2:4" x14ac:dyDescent="0.25">
      <c r="B151" t="s">
        <v>1032</v>
      </c>
      <c r="C151" t="s">
        <v>1033</v>
      </c>
      <c r="D151">
        <v>2024</v>
      </c>
    </row>
    <row r="152" spans="2:4" x14ac:dyDescent="0.25">
      <c r="B152" t="s">
        <v>1034</v>
      </c>
      <c r="C152" t="s">
        <v>1035</v>
      </c>
      <c r="D152">
        <v>2018</v>
      </c>
    </row>
    <row r="153" spans="2:4" x14ac:dyDescent="0.25">
      <c r="B153" t="s">
        <v>1036</v>
      </c>
      <c r="C153" t="s">
        <v>1037</v>
      </c>
      <c r="D153">
        <v>2016</v>
      </c>
    </row>
    <row r="154" spans="2:4" x14ac:dyDescent="0.25">
      <c r="B154" t="s">
        <v>1038</v>
      </c>
      <c r="C154" t="s">
        <v>1039</v>
      </c>
      <c r="D154">
        <v>2015</v>
      </c>
    </row>
    <row r="155" spans="2:4" x14ac:dyDescent="0.25">
      <c r="B155" t="s">
        <v>1040</v>
      </c>
      <c r="C155" t="s">
        <v>1041</v>
      </c>
      <c r="D155">
        <v>2015</v>
      </c>
    </row>
    <row r="156" spans="2:4" x14ac:dyDescent="0.25">
      <c r="B156" t="s">
        <v>1042</v>
      </c>
      <c r="C156" t="s">
        <v>1043</v>
      </c>
      <c r="D156">
        <v>2015</v>
      </c>
    </row>
    <row r="157" spans="2:4" x14ac:dyDescent="0.25">
      <c r="B157" t="s">
        <v>1044</v>
      </c>
      <c r="C157" t="s">
        <v>1045</v>
      </c>
      <c r="D157">
        <v>2015</v>
      </c>
    </row>
    <row r="158" spans="2:4" x14ac:dyDescent="0.25">
      <c r="B158" t="s">
        <v>1046</v>
      </c>
      <c r="C158" t="s">
        <v>1047</v>
      </c>
      <c r="D158">
        <v>2015</v>
      </c>
    </row>
    <row r="159" spans="2:4" x14ac:dyDescent="0.25">
      <c r="B159" t="s">
        <v>1048</v>
      </c>
      <c r="C159" t="s">
        <v>1049</v>
      </c>
      <c r="D159">
        <v>2023</v>
      </c>
    </row>
    <row r="160" spans="2:4" x14ac:dyDescent="0.25">
      <c r="B160" t="s">
        <v>1050</v>
      </c>
      <c r="C160" t="s">
        <v>1051</v>
      </c>
      <c r="D160">
        <v>2026</v>
      </c>
    </row>
    <row r="161" spans="2:4" x14ac:dyDescent="0.25">
      <c r="B161" t="s">
        <v>1052</v>
      </c>
      <c r="C161" t="s">
        <v>1053</v>
      </c>
      <c r="D161">
        <v>2015</v>
      </c>
    </row>
    <row r="162" spans="2:4" x14ac:dyDescent="0.25">
      <c r="B162" t="s">
        <v>1054</v>
      </c>
      <c r="C162" t="s">
        <v>1055</v>
      </c>
      <c r="D162">
        <v>2015</v>
      </c>
    </row>
    <row r="163" spans="2:4" x14ac:dyDescent="0.25">
      <c r="B163" t="s">
        <v>1056</v>
      </c>
      <c r="C163" t="s">
        <v>1057</v>
      </c>
      <c r="D163">
        <v>2015</v>
      </c>
    </row>
    <row r="164" spans="2:4" x14ac:dyDescent="0.25">
      <c r="B164" t="s">
        <v>1058</v>
      </c>
      <c r="C164" t="s">
        <v>1059</v>
      </c>
      <c r="D164">
        <v>2023</v>
      </c>
    </row>
    <row r="165" spans="2:4" x14ac:dyDescent="0.25">
      <c r="B165" t="s">
        <v>1060</v>
      </c>
      <c r="C165" t="s">
        <v>1061</v>
      </c>
      <c r="D165">
        <v>2023</v>
      </c>
    </row>
    <row r="166" spans="2:4" x14ac:dyDescent="0.25">
      <c r="B166" t="s">
        <v>1062</v>
      </c>
      <c r="C166" t="s">
        <v>1063</v>
      </c>
      <c r="D166">
        <v>2015</v>
      </c>
    </row>
    <row r="167" spans="2:4" x14ac:dyDescent="0.25">
      <c r="B167" t="s">
        <v>1064</v>
      </c>
      <c r="C167" t="s">
        <v>1065</v>
      </c>
      <c r="D167">
        <v>2015</v>
      </c>
    </row>
    <row r="168" spans="2:4" x14ac:dyDescent="0.25">
      <c r="B168" t="s">
        <v>1066</v>
      </c>
      <c r="C168" t="s">
        <v>1067</v>
      </c>
      <c r="D168">
        <v>2015</v>
      </c>
    </row>
    <row r="169" spans="2:4" x14ac:dyDescent="0.25">
      <c r="B169" t="s">
        <v>1068</v>
      </c>
      <c r="C169" t="s">
        <v>1069</v>
      </c>
      <c r="D169">
        <v>2015</v>
      </c>
    </row>
    <row r="170" spans="2:4" x14ac:dyDescent="0.25">
      <c r="B170" t="s">
        <v>1070</v>
      </c>
      <c r="C170" t="s">
        <v>1071</v>
      </c>
      <c r="D170">
        <v>2015</v>
      </c>
    </row>
    <row r="171" spans="2:4" x14ac:dyDescent="0.25">
      <c r="B171" t="s">
        <v>1072</v>
      </c>
      <c r="C171" t="s">
        <v>1073</v>
      </c>
      <c r="D171">
        <v>2015</v>
      </c>
    </row>
    <row r="172" spans="2:4" x14ac:dyDescent="0.25">
      <c r="B172" t="s">
        <v>1074</v>
      </c>
      <c r="C172" t="s">
        <v>1075</v>
      </c>
      <c r="D172">
        <v>2015</v>
      </c>
    </row>
    <row r="173" spans="2:4" x14ac:dyDescent="0.25">
      <c r="B173" t="s">
        <v>1076</v>
      </c>
      <c r="C173" t="s">
        <v>1077</v>
      </c>
      <c r="D173">
        <v>2015</v>
      </c>
    </row>
    <row r="174" spans="2:4" x14ac:dyDescent="0.25">
      <c r="B174" t="s">
        <v>1078</v>
      </c>
      <c r="C174" t="s">
        <v>1079</v>
      </c>
      <c r="D174">
        <v>2023</v>
      </c>
    </row>
    <row r="175" spans="2:4" x14ac:dyDescent="0.25">
      <c r="B175" t="s">
        <v>1080</v>
      </c>
      <c r="C175" t="s">
        <v>1081</v>
      </c>
      <c r="D175">
        <v>2015</v>
      </c>
    </row>
    <row r="176" spans="2:4" x14ac:dyDescent="0.25">
      <c r="B176" t="s">
        <v>1082</v>
      </c>
      <c r="C176" t="s">
        <v>1083</v>
      </c>
      <c r="D176">
        <v>2022</v>
      </c>
    </row>
    <row r="177" spans="2:4" x14ac:dyDescent="0.25">
      <c r="B177" t="s">
        <v>1084</v>
      </c>
      <c r="C177" t="s">
        <v>1085</v>
      </c>
      <c r="D177">
        <v>2015</v>
      </c>
    </row>
    <row r="178" spans="2:4" x14ac:dyDescent="0.25">
      <c r="B178" t="s">
        <v>1086</v>
      </c>
      <c r="C178" t="s">
        <v>1087</v>
      </c>
      <c r="D178">
        <v>2015</v>
      </c>
    </row>
    <row r="179" spans="2:4" x14ac:dyDescent="0.25">
      <c r="B179" t="s">
        <v>1088</v>
      </c>
      <c r="C179" t="s">
        <v>1089</v>
      </c>
      <c r="D179">
        <v>2016</v>
      </c>
    </row>
    <row r="180" spans="2:4" x14ac:dyDescent="0.25">
      <c r="B180" t="s">
        <v>1090</v>
      </c>
      <c r="C180" t="s">
        <v>720</v>
      </c>
      <c r="D180">
        <v>2015</v>
      </c>
    </row>
    <row r="181" spans="2:4" x14ac:dyDescent="0.25">
      <c r="B181" t="s">
        <v>1091</v>
      </c>
      <c r="C181" t="s">
        <v>720</v>
      </c>
      <c r="D181">
        <v>2015</v>
      </c>
    </row>
    <row r="182" spans="2:4" x14ac:dyDescent="0.25">
      <c r="B182" t="s">
        <v>1092</v>
      </c>
      <c r="C182" t="s">
        <v>1093</v>
      </c>
      <c r="D182">
        <v>2015</v>
      </c>
    </row>
    <row r="183" spans="2:4" x14ac:dyDescent="0.25">
      <c r="B183" t="s">
        <v>1094</v>
      </c>
      <c r="C183" t="s">
        <v>1095</v>
      </c>
      <c r="D183">
        <v>2015</v>
      </c>
    </row>
    <row r="184" spans="2:4" x14ac:dyDescent="0.25">
      <c r="B184" t="s">
        <v>1096</v>
      </c>
      <c r="C184" t="s">
        <v>1097</v>
      </c>
      <c r="D184">
        <v>2015</v>
      </c>
    </row>
    <row r="185" spans="2:4" x14ac:dyDescent="0.25">
      <c r="B185" t="s">
        <v>1098</v>
      </c>
      <c r="C185" t="s">
        <v>1099</v>
      </c>
      <c r="D185">
        <v>2015</v>
      </c>
    </row>
    <row r="186" spans="2:4" x14ac:dyDescent="0.25">
      <c r="B186" t="s">
        <v>1100</v>
      </c>
      <c r="C186" t="s">
        <v>1101</v>
      </c>
      <c r="D186">
        <v>2015</v>
      </c>
    </row>
    <row r="187" spans="2:4" x14ac:dyDescent="0.25">
      <c r="B187" t="s">
        <v>1102</v>
      </c>
      <c r="C187" t="s">
        <v>1103</v>
      </c>
      <c r="D187">
        <v>2023</v>
      </c>
    </row>
    <row r="188" spans="2:4" x14ac:dyDescent="0.25">
      <c r="B188" t="s">
        <v>1104</v>
      </c>
      <c r="C188" t="s">
        <v>1105</v>
      </c>
      <c r="D188">
        <v>2023</v>
      </c>
    </row>
    <row r="189" spans="2:4" x14ac:dyDescent="0.25">
      <c r="B189" t="s">
        <v>1106</v>
      </c>
      <c r="C189" t="s">
        <v>1107</v>
      </c>
      <c r="D189">
        <v>2015</v>
      </c>
    </row>
    <row r="190" spans="2:4" x14ac:dyDescent="0.25">
      <c r="B190" t="s">
        <v>1108</v>
      </c>
      <c r="C190" t="s">
        <v>1109</v>
      </c>
      <c r="D190">
        <v>2015</v>
      </c>
    </row>
    <row r="191" spans="2:4" x14ac:dyDescent="0.25">
      <c r="B191" t="s">
        <v>1110</v>
      </c>
      <c r="C191" t="s">
        <v>1111</v>
      </c>
      <c r="D191">
        <v>2015</v>
      </c>
    </row>
    <row r="192" spans="2:4" x14ac:dyDescent="0.25">
      <c r="B192" t="s">
        <v>1112</v>
      </c>
      <c r="C192" t="s">
        <v>1113</v>
      </c>
      <c r="D192">
        <v>2015</v>
      </c>
    </row>
    <row r="193" spans="2:4" x14ac:dyDescent="0.25">
      <c r="B193" t="s">
        <v>1114</v>
      </c>
      <c r="C193" t="s">
        <v>1115</v>
      </c>
      <c r="D193">
        <v>2023</v>
      </c>
    </row>
    <row r="194" spans="2:4" x14ac:dyDescent="0.25">
      <c r="B194" t="s">
        <v>1116</v>
      </c>
      <c r="C194" t="s">
        <v>1117</v>
      </c>
      <c r="D194">
        <v>2015</v>
      </c>
    </row>
    <row r="195" spans="2:4" x14ac:dyDescent="0.25">
      <c r="B195" t="s">
        <v>1118</v>
      </c>
      <c r="C195" t="s">
        <v>1119</v>
      </c>
      <c r="D195">
        <v>2015</v>
      </c>
    </row>
    <row r="196" spans="2:4" x14ac:dyDescent="0.25">
      <c r="B196" t="s">
        <v>1120</v>
      </c>
      <c r="C196" t="s">
        <v>1121</v>
      </c>
      <c r="D196">
        <v>2015</v>
      </c>
    </row>
    <row r="197" spans="2:4" x14ac:dyDescent="0.25">
      <c r="B197" t="s">
        <v>1122</v>
      </c>
      <c r="C197" t="s">
        <v>1123</v>
      </c>
      <c r="D197">
        <v>2015</v>
      </c>
    </row>
    <row r="198" spans="2:4" x14ac:dyDescent="0.25">
      <c r="B198" t="s">
        <v>1124</v>
      </c>
      <c r="C198" t="s">
        <v>1125</v>
      </c>
      <c r="D198">
        <v>2015</v>
      </c>
    </row>
    <row r="199" spans="2:4" x14ac:dyDescent="0.25">
      <c r="B199" t="s">
        <v>1126</v>
      </c>
      <c r="C199" t="s">
        <v>1127</v>
      </c>
      <c r="D199">
        <v>2023</v>
      </c>
    </row>
    <row r="200" spans="2:4" x14ac:dyDescent="0.25">
      <c r="B200" t="s">
        <v>1128</v>
      </c>
      <c r="C200" t="s">
        <v>1129</v>
      </c>
      <c r="D200">
        <v>2015</v>
      </c>
    </row>
    <row r="201" spans="2:4" x14ac:dyDescent="0.25">
      <c r="B201" t="s">
        <v>1130</v>
      </c>
      <c r="C201" t="s">
        <v>1131</v>
      </c>
      <c r="D201">
        <v>2023</v>
      </c>
    </row>
    <row r="202" spans="2:4" x14ac:dyDescent="0.25">
      <c r="B202" t="s">
        <v>1132</v>
      </c>
      <c r="C202" t="s">
        <v>1133</v>
      </c>
      <c r="D202">
        <v>2018</v>
      </c>
    </row>
    <row r="203" spans="2:4" x14ac:dyDescent="0.25">
      <c r="B203" t="s">
        <v>1134</v>
      </c>
      <c r="C203" t="s">
        <v>1135</v>
      </c>
      <c r="D203">
        <v>2015</v>
      </c>
    </row>
    <row r="204" spans="2:4" x14ac:dyDescent="0.25">
      <c r="B204" t="s">
        <v>1136</v>
      </c>
      <c r="C204" t="s">
        <v>1137</v>
      </c>
      <c r="D204">
        <v>2015</v>
      </c>
    </row>
    <row r="205" spans="2:4" x14ac:dyDescent="0.25">
      <c r="B205" t="s">
        <v>1138</v>
      </c>
      <c r="C205" t="s">
        <v>1139</v>
      </c>
      <c r="D205">
        <v>2015</v>
      </c>
    </row>
    <row r="206" spans="2:4" x14ac:dyDescent="0.25">
      <c r="B206" t="s">
        <v>1140</v>
      </c>
      <c r="C206" t="s">
        <v>1141</v>
      </c>
      <c r="D206">
        <v>2015</v>
      </c>
    </row>
    <row r="207" spans="2:4" x14ac:dyDescent="0.25">
      <c r="B207" t="s">
        <v>1142</v>
      </c>
      <c r="C207" t="s">
        <v>1143</v>
      </c>
      <c r="D207">
        <v>2015</v>
      </c>
    </row>
    <row r="208" spans="2:4" x14ac:dyDescent="0.25">
      <c r="B208" t="s">
        <v>1144</v>
      </c>
      <c r="C208" t="s">
        <v>1145</v>
      </c>
      <c r="D208">
        <v>2015</v>
      </c>
    </row>
    <row r="209" spans="2:4" x14ac:dyDescent="0.25">
      <c r="B209" t="s">
        <v>1146</v>
      </c>
      <c r="C209" t="s">
        <v>1147</v>
      </c>
      <c r="D209">
        <v>2015</v>
      </c>
    </row>
    <row r="210" spans="2:4" x14ac:dyDescent="0.25">
      <c r="B210" t="s">
        <v>1148</v>
      </c>
      <c r="C210" t="s">
        <v>1149</v>
      </c>
      <c r="D210">
        <v>2026</v>
      </c>
    </row>
    <row r="211" spans="2:4" x14ac:dyDescent="0.25">
      <c r="B211" t="s">
        <v>1150</v>
      </c>
      <c r="C211" t="s">
        <v>1151</v>
      </c>
      <c r="D211">
        <v>2015</v>
      </c>
    </row>
    <row r="212" spans="2:4" x14ac:dyDescent="0.25">
      <c r="B212" t="s">
        <v>1152</v>
      </c>
      <c r="C212" t="s">
        <v>1153</v>
      </c>
      <c r="D212">
        <v>2022</v>
      </c>
    </row>
    <row r="213" spans="2:4" x14ac:dyDescent="0.25">
      <c r="B213" t="s">
        <v>1154</v>
      </c>
      <c r="C213" t="s">
        <v>1155</v>
      </c>
      <c r="D213">
        <v>2015</v>
      </c>
    </row>
    <row r="214" spans="2:4" x14ac:dyDescent="0.25">
      <c r="B214" t="s">
        <v>1156</v>
      </c>
      <c r="C214" t="s">
        <v>1157</v>
      </c>
      <c r="D214">
        <v>2015</v>
      </c>
    </row>
    <row r="215" spans="2:4" x14ac:dyDescent="0.25">
      <c r="B215" t="s">
        <v>1158</v>
      </c>
      <c r="C215" t="s">
        <v>1159</v>
      </c>
      <c r="D215">
        <v>2015</v>
      </c>
    </row>
    <row r="216" spans="2:4" x14ac:dyDescent="0.25">
      <c r="B216" t="s">
        <v>1160</v>
      </c>
      <c r="C216" t="s">
        <v>1161</v>
      </c>
      <c r="D216">
        <v>2024</v>
      </c>
    </row>
    <row r="217" spans="2:4" x14ac:dyDescent="0.25">
      <c r="B217" t="s">
        <v>1162</v>
      </c>
      <c r="C217" t="s">
        <v>1163</v>
      </c>
      <c r="D217">
        <v>2015</v>
      </c>
    </row>
    <row r="218" spans="2:4" x14ac:dyDescent="0.25">
      <c r="B218" t="s">
        <v>1164</v>
      </c>
      <c r="C218" t="s">
        <v>1165</v>
      </c>
      <c r="D218">
        <v>2015</v>
      </c>
    </row>
    <row r="219" spans="2:4" x14ac:dyDescent="0.25">
      <c r="B219" t="s">
        <v>1166</v>
      </c>
      <c r="C219" t="s">
        <v>1167</v>
      </c>
      <c r="D219">
        <v>2015</v>
      </c>
    </row>
    <row r="220" spans="2:4" x14ac:dyDescent="0.25">
      <c r="B220" t="s">
        <v>1168</v>
      </c>
      <c r="C220" t="s">
        <v>1169</v>
      </c>
      <c r="D220">
        <v>2015</v>
      </c>
    </row>
    <row r="221" spans="2:4" x14ac:dyDescent="0.25">
      <c r="B221" t="s">
        <v>1170</v>
      </c>
      <c r="C221" t="s">
        <v>1171</v>
      </c>
      <c r="D221">
        <v>2015</v>
      </c>
    </row>
    <row r="222" spans="2:4" x14ac:dyDescent="0.25">
      <c r="B222" t="s">
        <v>1172</v>
      </c>
      <c r="C222" t="s">
        <v>1173</v>
      </c>
      <c r="D222">
        <v>2015</v>
      </c>
    </row>
    <row r="223" spans="2:4" x14ac:dyDescent="0.25">
      <c r="B223" t="s">
        <v>1174</v>
      </c>
      <c r="C223" t="s">
        <v>1175</v>
      </c>
      <c r="D223">
        <v>2015</v>
      </c>
    </row>
    <row r="224" spans="2:4" x14ac:dyDescent="0.25">
      <c r="B224" t="s">
        <v>1176</v>
      </c>
      <c r="C224" t="s">
        <v>1177</v>
      </c>
      <c r="D224">
        <v>2015</v>
      </c>
    </row>
    <row r="225" spans="2:4" x14ac:dyDescent="0.25">
      <c r="B225" t="s">
        <v>1178</v>
      </c>
      <c r="C225" t="s">
        <v>1179</v>
      </c>
      <c r="D225">
        <v>2015</v>
      </c>
    </row>
    <row r="226" spans="2:4" x14ac:dyDescent="0.25">
      <c r="B226" t="s">
        <v>1180</v>
      </c>
      <c r="C226" t="s">
        <v>1181</v>
      </c>
      <c r="D226">
        <v>2015</v>
      </c>
    </row>
    <row r="227" spans="2:4" x14ac:dyDescent="0.25">
      <c r="B227" t="s">
        <v>1182</v>
      </c>
      <c r="C227" t="s">
        <v>1183</v>
      </c>
      <c r="D227">
        <v>2015</v>
      </c>
    </row>
    <row r="228" spans="2:4" x14ac:dyDescent="0.25">
      <c r="B228" t="s">
        <v>1184</v>
      </c>
      <c r="C228" t="s">
        <v>1185</v>
      </c>
      <c r="D228">
        <v>2015</v>
      </c>
    </row>
    <row r="229" spans="2:4" x14ac:dyDescent="0.25">
      <c r="B229" t="s">
        <v>1186</v>
      </c>
      <c r="C229" t="s">
        <v>1187</v>
      </c>
      <c r="D229">
        <v>2015</v>
      </c>
    </row>
    <row r="230" spans="2:4" x14ac:dyDescent="0.25">
      <c r="B230" t="s">
        <v>1188</v>
      </c>
      <c r="C230" t="s">
        <v>1189</v>
      </c>
      <c r="D230">
        <v>2015</v>
      </c>
    </row>
    <row r="231" spans="2:4" x14ac:dyDescent="0.25">
      <c r="B231" t="s">
        <v>1190</v>
      </c>
      <c r="C231" t="s">
        <v>1191</v>
      </c>
      <c r="D231">
        <v>2016</v>
      </c>
    </row>
    <row r="232" spans="2:4" x14ac:dyDescent="0.25">
      <c r="B232" t="s">
        <v>1192</v>
      </c>
      <c r="C232" t="s">
        <v>1193</v>
      </c>
      <c r="D232">
        <v>2015</v>
      </c>
    </row>
    <row r="233" spans="2:4" x14ac:dyDescent="0.25">
      <c r="B233" t="s">
        <v>1194</v>
      </c>
      <c r="C233" t="s">
        <v>1195</v>
      </c>
      <c r="D233">
        <v>2015</v>
      </c>
    </row>
    <row r="234" spans="2:4" x14ac:dyDescent="0.25">
      <c r="B234" t="s">
        <v>1196</v>
      </c>
      <c r="C234" t="s">
        <v>1197</v>
      </c>
      <c r="D234">
        <v>2015</v>
      </c>
    </row>
    <row r="235" spans="2:4" x14ac:dyDescent="0.25">
      <c r="B235" t="s">
        <v>1198</v>
      </c>
      <c r="C235" t="s">
        <v>1199</v>
      </c>
      <c r="D235">
        <v>2015</v>
      </c>
    </row>
    <row r="236" spans="2:4" x14ac:dyDescent="0.25">
      <c r="B236" t="s">
        <v>40</v>
      </c>
      <c r="C236" t="s">
        <v>1200</v>
      </c>
      <c r="D236">
        <v>2015</v>
      </c>
    </row>
    <row r="237" spans="2:4" x14ac:dyDescent="0.25">
      <c r="B237" t="s">
        <v>1201</v>
      </c>
      <c r="C237" t="s">
        <v>1202</v>
      </c>
      <c r="D237">
        <v>2015</v>
      </c>
    </row>
    <row r="238" spans="2:4" x14ac:dyDescent="0.25">
      <c r="B238" t="s">
        <v>1203</v>
      </c>
      <c r="C238" t="s">
        <v>1204</v>
      </c>
      <c r="D238">
        <v>2015</v>
      </c>
    </row>
    <row r="239" spans="2:4" x14ac:dyDescent="0.25">
      <c r="B239" t="s">
        <v>1205</v>
      </c>
      <c r="C239" t="s">
        <v>1206</v>
      </c>
      <c r="D239">
        <v>2015</v>
      </c>
    </row>
    <row r="240" spans="2:4" x14ac:dyDescent="0.25">
      <c r="B240" t="s">
        <v>1207</v>
      </c>
      <c r="C240" t="s">
        <v>1208</v>
      </c>
      <c r="D240">
        <v>2016</v>
      </c>
    </row>
    <row r="241" spans="2:4" x14ac:dyDescent="0.25">
      <c r="B241" t="s">
        <v>1209</v>
      </c>
      <c r="C241" t="s">
        <v>1210</v>
      </c>
      <c r="D241">
        <v>2015</v>
      </c>
    </row>
    <row r="242" spans="2:4" x14ac:dyDescent="0.25">
      <c r="B242" t="s">
        <v>1211</v>
      </c>
      <c r="C242" t="s">
        <v>1212</v>
      </c>
      <c r="D242">
        <v>2015</v>
      </c>
    </row>
    <row r="243" spans="2:4" x14ac:dyDescent="0.25">
      <c r="B243" t="s">
        <v>1213</v>
      </c>
      <c r="C243" t="s">
        <v>1214</v>
      </c>
      <c r="D243">
        <v>2024</v>
      </c>
    </row>
    <row r="244" spans="2:4" x14ac:dyDescent="0.25">
      <c r="B244" t="s">
        <v>1215</v>
      </c>
      <c r="C244" t="s">
        <v>1216</v>
      </c>
      <c r="D244">
        <v>2016</v>
      </c>
    </row>
    <row r="245" spans="2:4" x14ac:dyDescent="0.25">
      <c r="B245" t="s">
        <v>1217</v>
      </c>
      <c r="C245" t="s">
        <v>1218</v>
      </c>
      <c r="D245">
        <v>2015</v>
      </c>
    </row>
    <row r="246" spans="2:4" x14ac:dyDescent="0.25">
      <c r="B246" t="s">
        <v>1219</v>
      </c>
      <c r="C246" t="s">
        <v>1220</v>
      </c>
      <c r="D246">
        <v>2018</v>
      </c>
    </row>
    <row r="247" spans="2:4" x14ac:dyDescent="0.25">
      <c r="B247" t="s">
        <v>1221</v>
      </c>
      <c r="C247" t="s">
        <v>1222</v>
      </c>
      <c r="D247">
        <v>2015</v>
      </c>
    </row>
    <row r="248" spans="2:4" x14ac:dyDescent="0.25">
      <c r="B248" t="s">
        <v>1223</v>
      </c>
      <c r="C248" t="s">
        <v>1224</v>
      </c>
      <c r="D248">
        <v>2015</v>
      </c>
    </row>
    <row r="249" spans="2:4" x14ac:dyDescent="0.25">
      <c r="B249" t="s">
        <v>1225</v>
      </c>
      <c r="C249" t="s">
        <v>1226</v>
      </c>
      <c r="D249">
        <v>2015</v>
      </c>
    </row>
    <row r="250" spans="2:4" x14ac:dyDescent="0.25">
      <c r="B250" t="s">
        <v>1227</v>
      </c>
      <c r="C250" t="s">
        <v>1228</v>
      </c>
      <c r="D250">
        <v>2022</v>
      </c>
    </row>
    <row r="251" spans="2:4" x14ac:dyDescent="0.25">
      <c r="B251" t="s">
        <v>1229</v>
      </c>
      <c r="C251" t="s">
        <v>89</v>
      </c>
      <c r="D251">
        <v>2015</v>
      </c>
    </row>
    <row r="252" spans="2:4" x14ac:dyDescent="0.25">
      <c r="B252" t="s">
        <v>1230</v>
      </c>
      <c r="C252" t="s">
        <v>1231</v>
      </c>
      <c r="D252">
        <v>2015</v>
      </c>
    </row>
    <row r="253" spans="2:4" x14ac:dyDescent="0.25">
      <c r="B253" t="s">
        <v>1232</v>
      </c>
      <c r="C253" t="s">
        <v>1233</v>
      </c>
      <c r="D253">
        <v>2022</v>
      </c>
    </row>
    <row r="254" spans="2:4" x14ac:dyDescent="0.25">
      <c r="B254" t="s">
        <v>1234</v>
      </c>
      <c r="C254" t="s">
        <v>1235</v>
      </c>
      <c r="D254">
        <v>2015</v>
      </c>
    </row>
    <row r="255" spans="2:4" x14ac:dyDescent="0.25">
      <c r="B255" t="s">
        <v>1236</v>
      </c>
      <c r="C255" t="s">
        <v>1237</v>
      </c>
      <c r="D255">
        <v>2015</v>
      </c>
    </row>
    <row r="256" spans="2:4" x14ac:dyDescent="0.25">
      <c r="B256" t="s">
        <v>1238</v>
      </c>
      <c r="C256" t="s">
        <v>1239</v>
      </c>
      <c r="D256">
        <v>2015</v>
      </c>
    </row>
    <row r="257" spans="2:4" x14ac:dyDescent="0.25">
      <c r="B257" t="s">
        <v>1240</v>
      </c>
      <c r="C257" t="s">
        <v>1241</v>
      </c>
      <c r="D257">
        <v>2015</v>
      </c>
    </row>
    <row r="258" spans="2:4" x14ac:dyDescent="0.25">
      <c r="B258" t="s">
        <v>1242</v>
      </c>
      <c r="C258" t="s">
        <v>1243</v>
      </c>
      <c r="D258">
        <v>2015</v>
      </c>
    </row>
    <row r="259" spans="2:4" x14ac:dyDescent="0.25">
      <c r="B259" t="s">
        <v>1244</v>
      </c>
      <c r="C259" t="s">
        <v>1245</v>
      </c>
      <c r="D259">
        <v>2015</v>
      </c>
    </row>
    <row r="260" spans="2:4" x14ac:dyDescent="0.25">
      <c r="B260" t="s">
        <v>1246</v>
      </c>
      <c r="C260" t="s">
        <v>1247</v>
      </c>
      <c r="D260">
        <v>2024</v>
      </c>
    </row>
    <row r="261" spans="2:4" x14ac:dyDescent="0.25">
      <c r="B261" t="s">
        <v>1248</v>
      </c>
      <c r="C261" t="s">
        <v>1249</v>
      </c>
      <c r="D261">
        <v>2015</v>
      </c>
    </row>
    <row r="262" spans="2:4" x14ac:dyDescent="0.25">
      <c r="B262" t="s">
        <v>1250</v>
      </c>
      <c r="C262" t="s">
        <v>1251</v>
      </c>
      <c r="D262">
        <v>2015</v>
      </c>
    </row>
    <row r="263" spans="2:4" x14ac:dyDescent="0.25">
      <c r="B263" t="s">
        <v>1252</v>
      </c>
      <c r="C263" t="s">
        <v>1253</v>
      </c>
      <c r="D263">
        <v>2022</v>
      </c>
    </row>
    <row r="264" spans="2:4" x14ac:dyDescent="0.25">
      <c r="B264" t="s">
        <v>1254</v>
      </c>
      <c r="C264" t="s">
        <v>1255</v>
      </c>
      <c r="D264">
        <v>2015</v>
      </c>
    </row>
    <row r="265" spans="2:4" x14ac:dyDescent="0.25">
      <c r="B265" t="s">
        <v>1256</v>
      </c>
      <c r="C265" t="s">
        <v>1257</v>
      </c>
      <c r="D265">
        <v>2018</v>
      </c>
    </row>
    <row r="266" spans="2:4" x14ac:dyDescent="0.25">
      <c r="B266" t="s">
        <v>1258</v>
      </c>
      <c r="C266" t="s">
        <v>1259</v>
      </c>
      <c r="D266">
        <v>2015</v>
      </c>
    </row>
    <row r="267" spans="2:4" x14ac:dyDescent="0.25">
      <c r="B267" t="s">
        <v>1260</v>
      </c>
      <c r="C267" t="s">
        <v>1261</v>
      </c>
      <c r="D267">
        <v>2025</v>
      </c>
    </row>
    <row r="268" spans="2:4" x14ac:dyDescent="0.25">
      <c r="B268" t="s">
        <v>1262</v>
      </c>
      <c r="C268" t="s">
        <v>1263</v>
      </c>
      <c r="D268">
        <v>2015</v>
      </c>
    </row>
    <row r="269" spans="2:4" x14ac:dyDescent="0.25">
      <c r="B269" t="s">
        <v>1264</v>
      </c>
      <c r="C269" t="s">
        <v>1265</v>
      </c>
      <c r="D269">
        <v>2015</v>
      </c>
    </row>
    <row r="270" spans="2:4" x14ac:dyDescent="0.25">
      <c r="B270" t="s">
        <v>1266</v>
      </c>
      <c r="C270" t="s">
        <v>228</v>
      </c>
      <c r="D270">
        <v>2015</v>
      </c>
    </row>
    <row r="271" spans="2:4" x14ac:dyDescent="0.25">
      <c r="B271" t="s">
        <v>1267</v>
      </c>
      <c r="C271" t="s">
        <v>1268</v>
      </c>
      <c r="D271">
        <v>2023</v>
      </c>
    </row>
    <row r="272" spans="2:4" x14ac:dyDescent="0.25">
      <c r="B272" t="s">
        <v>1269</v>
      </c>
      <c r="C272" t="s">
        <v>1270</v>
      </c>
      <c r="D272">
        <v>2015</v>
      </c>
    </row>
    <row r="273" spans="2:5" x14ac:dyDescent="0.25">
      <c r="B273" t="s">
        <v>1271</v>
      </c>
      <c r="C273" t="s">
        <v>1272</v>
      </c>
      <c r="D273">
        <v>2015</v>
      </c>
    </row>
    <row r="274" spans="2:5" x14ac:dyDescent="0.25">
      <c r="B274" t="s">
        <v>1273</v>
      </c>
      <c r="C274" t="s">
        <v>1274</v>
      </c>
      <c r="D274">
        <v>2015</v>
      </c>
    </row>
    <row r="275" spans="2:5" x14ac:dyDescent="0.25">
      <c r="B275" t="s">
        <v>1275</v>
      </c>
      <c r="C275" t="s">
        <v>1276</v>
      </c>
      <c r="D275">
        <v>2015</v>
      </c>
    </row>
    <row r="276" spans="2:5" x14ac:dyDescent="0.25">
      <c r="B276" t="s">
        <v>1277</v>
      </c>
      <c r="C276" t="s">
        <v>1278</v>
      </c>
      <c r="D276">
        <v>2023</v>
      </c>
    </row>
    <row r="278" spans="2:5" x14ac:dyDescent="0.25">
      <c r="B278" s="18" t="s">
        <v>90</v>
      </c>
      <c r="C278" t="s">
        <v>231</v>
      </c>
      <c r="D278">
        <v>2015</v>
      </c>
      <c r="E278" t="s">
        <v>1279</v>
      </c>
    </row>
  </sheetData>
  <pageMargins left="0.7" right="0.7" top="0.75" bottom="0.75" header="0.3" footer="0.3"/>
  <pageSetup paperSize="9" orientation="portrait" r:id="rId1"/>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178"/>
  <sheetViews>
    <sheetView topLeftCell="I1" workbookViewId="0">
      <selection activeCell="O12" sqref="O12"/>
    </sheetView>
  </sheetViews>
  <sheetFormatPr defaultRowHeight="15" x14ac:dyDescent="0.25"/>
  <cols>
    <col min="2" max="2" width="39.42578125" style="18" bestFit="1" customWidth="1"/>
    <col min="3" max="3" width="13" customWidth="1"/>
    <col min="4" max="4" width="14.42578125" customWidth="1"/>
    <col min="6" max="6" width="39.42578125" style="18" bestFit="1" customWidth="1"/>
    <col min="7" max="7" width="13" customWidth="1"/>
    <col min="8" max="8" width="14.42578125" customWidth="1"/>
    <col min="10" max="10" width="26.140625" customWidth="1"/>
    <col min="11" max="11" width="7.85546875" bestFit="1" customWidth="1"/>
    <col min="13" max="13" width="16.85546875" customWidth="1"/>
    <col min="14" max="14" width="8" bestFit="1" customWidth="1"/>
    <col min="15" max="15" width="11.85546875" bestFit="1" customWidth="1"/>
    <col min="16" max="16" width="11.5703125" bestFit="1" customWidth="1"/>
    <col min="18" max="18" width="26.140625" customWidth="1"/>
    <col min="19" max="19" width="9.7109375" customWidth="1"/>
    <col min="21" max="21" width="18.7109375" customWidth="1"/>
    <col min="22" max="22" width="11.85546875" customWidth="1"/>
    <col min="23" max="23" width="7.85546875" customWidth="1"/>
    <col min="24" max="24" width="52.7109375" customWidth="1"/>
    <col min="25" max="25" width="11.85546875" style="3" customWidth="1"/>
  </cols>
  <sheetData>
    <row r="1" spans="2:25" s="50" customFormat="1" ht="30" customHeight="1" x14ac:dyDescent="0.25">
      <c r="B1" s="50" t="s">
        <v>1280</v>
      </c>
      <c r="F1" s="50" t="s">
        <v>1280</v>
      </c>
      <c r="Y1" s="123"/>
    </row>
    <row r="2" spans="2:25" s="48" customFormat="1" ht="20.100000000000001" customHeight="1" x14ac:dyDescent="0.25">
      <c r="B2" s="57" t="s">
        <v>1281</v>
      </c>
      <c r="F2" s="57" t="s">
        <v>1282</v>
      </c>
      <c r="J2" s="57" t="s">
        <v>1283</v>
      </c>
      <c r="M2" s="57" t="s">
        <v>1284</v>
      </c>
      <c r="P2" s="57"/>
      <c r="R2" s="57" t="s">
        <v>1285</v>
      </c>
      <c r="U2" s="57" t="s">
        <v>1286</v>
      </c>
      <c r="X2" s="57" t="s">
        <v>1287</v>
      </c>
      <c r="Y2" s="57"/>
    </row>
    <row r="3" spans="2:25" ht="18.75" x14ac:dyDescent="0.3">
      <c r="B3"/>
      <c r="F3"/>
      <c r="K3" s="8"/>
    </row>
    <row r="4" spans="2:25" ht="15.75" thickBot="1" x14ac:dyDescent="0.3">
      <c r="B4" t="s">
        <v>733</v>
      </c>
      <c r="C4" t="s">
        <v>1288</v>
      </c>
      <c r="D4" t="s">
        <v>709</v>
      </c>
      <c r="F4" t="s">
        <v>1289</v>
      </c>
      <c r="G4" t="s">
        <v>1288</v>
      </c>
      <c r="H4" t="s">
        <v>709</v>
      </c>
      <c r="J4" t="s">
        <v>53</v>
      </c>
      <c r="K4" t="s">
        <v>246</v>
      </c>
      <c r="M4" t="s">
        <v>1290</v>
      </c>
      <c r="N4" t="s">
        <v>1291</v>
      </c>
      <c r="O4" t="s">
        <v>1292</v>
      </c>
      <c r="P4" t="s">
        <v>262</v>
      </c>
      <c r="R4" t="s">
        <v>1293</v>
      </c>
      <c r="S4" t="s">
        <v>1288</v>
      </c>
      <c r="U4" s="120" t="s">
        <v>53</v>
      </c>
      <c r="V4" s="119" t="s">
        <v>1294</v>
      </c>
      <c r="X4" s="120" t="s">
        <v>53</v>
      </c>
      <c r="Y4" s="124" t="s">
        <v>246</v>
      </c>
    </row>
    <row r="5" spans="2:25" ht="31.5" thickTop="1" thickBot="1" x14ac:dyDescent="0.3">
      <c r="B5" t="s">
        <v>1295</v>
      </c>
      <c r="C5" t="s">
        <v>784</v>
      </c>
      <c r="D5">
        <v>2025</v>
      </c>
      <c r="F5" t="s">
        <v>76</v>
      </c>
      <c r="G5" t="s">
        <v>229</v>
      </c>
      <c r="H5">
        <v>2015</v>
      </c>
      <c r="J5" t="s">
        <v>1296</v>
      </c>
      <c r="K5" t="s">
        <v>71</v>
      </c>
      <c r="M5" t="s">
        <v>1297</v>
      </c>
      <c r="N5" t="s">
        <v>1298</v>
      </c>
      <c r="O5" t="s">
        <v>1299</v>
      </c>
      <c r="P5" t="s">
        <v>509</v>
      </c>
      <c r="R5" t="s">
        <v>719</v>
      </c>
      <c r="S5" t="s">
        <v>1300</v>
      </c>
      <c r="U5" s="118" t="s">
        <v>1301</v>
      </c>
      <c r="V5" s="117" t="s">
        <v>1302</v>
      </c>
      <c r="X5" s="42" t="s">
        <v>170</v>
      </c>
      <c r="Y5" s="125" t="s">
        <v>240</v>
      </c>
    </row>
    <row r="6" spans="2:25" ht="15.75" thickBot="1" x14ac:dyDescent="0.3">
      <c r="B6" t="s">
        <v>1303</v>
      </c>
      <c r="C6" t="s">
        <v>1025</v>
      </c>
      <c r="D6">
        <v>2024</v>
      </c>
      <c r="F6" t="s">
        <v>1304</v>
      </c>
      <c r="G6" t="s">
        <v>996</v>
      </c>
      <c r="H6">
        <v>2015</v>
      </c>
      <c r="J6" t="s">
        <v>1315</v>
      </c>
      <c r="K6" t="s">
        <v>1316</v>
      </c>
      <c r="M6" t="s">
        <v>1306</v>
      </c>
      <c r="N6" t="s">
        <v>1298</v>
      </c>
      <c r="O6" t="s">
        <v>1299</v>
      </c>
      <c r="P6" t="s">
        <v>275</v>
      </c>
      <c r="R6" t="s">
        <v>1307</v>
      </c>
      <c r="S6" t="s">
        <v>1308</v>
      </c>
      <c r="U6" s="118" t="s">
        <v>1309</v>
      </c>
      <c r="V6" s="117" t="s">
        <v>1310</v>
      </c>
      <c r="X6" s="42" t="s">
        <v>1311</v>
      </c>
      <c r="Y6" s="125" t="s">
        <v>1312</v>
      </c>
    </row>
    <row r="7" spans="2:25" ht="30" x14ac:dyDescent="0.25">
      <c r="B7" t="s">
        <v>1313</v>
      </c>
      <c r="C7" t="s">
        <v>750</v>
      </c>
      <c r="D7">
        <v>2015</v>
      </c>
      <c r="F7" t="s">
        <v>1314</v>
      </c>
      <c r="G7" t="s">
        <v>1185</v>
      </c>
      <c r="H7">
        <v>2015</v>
      </c>
      <c r="J7" t="s">
        <v>1325</v>
      </c>
      <c r="K7" t="s">
        <v>1326</v>
      </c>
      <c r="M7" t="s">
        <v>1317</v>
      </c>
      <c r="N7" t="s">
        <v>1298</v>
      </c>
      <c r="O7" t="s">
        <v>1299</v>
      </c>
      <c r="P7" t="s">
        <v>411</v>
      </c>
      <c r="R7" t="s">
        <v>1318</v>
      </c>
      <c r="S7" t="s">
        <v>1319</v>
      </c>
      <c r="U7" s="122" t="s">
        <v>1320</v>
      </c>
      <c r="V7" s="121" t="s">
        <v>235</v>
      </c>
      <c r="X7" s="42" t="s">
        <v>1321</v>
      </c>
      <c r="Y7" s="126" t="s">
        <v>1322</v>
      </c>
    </row>
    <row r="8" spans="2:25" x14ac:dyDescent="0.25">
      <c r="B8" t="s">
        <v>1323</v>
      </c>
      <c r="C8" t="s">
        <v>764</v>
      </c>
      <c r="D8">
        <v>2023</v>
      </c>
      <c r="F8" t="s">
        <v>1324</v>
      </c>
      <c r="G8" t="s">
        <v>1193</v>
      </c>
      <c r="H8">
        <v>2015</v>
      </c>
      <c r="J8" t="s">
        <v>1337</v>
      </c>
      <c r="K8" t="s">
        <v>1338</v>
      </c>
      <c r="M8" t="s">
        <v>1327</v>
      </c>
      <c r="N8" t="s">
        <v>1298</v>
      </c>
      <c r="O8" t="s">
        <v>1299</v>
      </c>
      <c r="P8" t="s">
        <v>1328</v>
      </c>
      <c r="R8" t="s">
        <v>1329</v>
      </c>
      <c r="S8" t="s">
        <v>1330</v>
      </c>
      <c r="X8" s="42" t="s">
        <v>1331</v>
      </c>
      <c r="Y8" s="126" t="s">
        <v>1332</v>
      </c>
    </row>
    <row r="9" spans="2:25" ht="15.75" thickBot="1" x14ac:dyDescent="0.3">
      <c r="B9" t="s">
        <v>1333</v>
      </c>
      <c r="C9" t="s">
        <v>1334</v>
      </c>
      <c r="D9">
        <v>2019</v>
      </c>
      <c r="F9" t="s">
        <v>1335</v>
      </c>
      <c r="G9" t="s">
        <v>1336</v>
      </c>
      <c r="H9">
        <v>2015</v>
      </c>
      <c r="J9" t="s">
        <v>1346</v>
      </c>
      <c r="K9" t="s">
        <v>1347</v>
      </c>
      <c r="M9" t="s">
        <v>1339</v>
      </c>
      <c r="N9" t="s">
        <v>1298</v>
      </c>
      <c r="O9" t="s">
        <v>1299</v>
      </c>
      <c r="P9" t="s">
        <v>291</v>
      </c>
      <c r="R9" t="s">
        <v>1340</v>
      </c>
      <c r="S9" t="s">
        <v>1341</v>
      </c>
      <c r="X9" s="42" t="s">
        <v>1342</v>
      </c>
      <c r="Y9" s="125" t="s">
        <v>1343</v>
      </c>
    </row>
    <row r="10" spans="2:25" x14ac:dyDescent="0.25">
      <c r="B10" t="s">
        <v>1344</v>
      </c>
      <c r="C10" t="s">
        <v>778</v>
      </c>
      <c r="D10">
        <v>2015</v>
      </c>
      <c r="F10" t="s">
        <v>1345</v>
      </c>
      <c r="G10" t="s">
        <v>1197</v>
      </c>
      <c r="H10">
        <v>2015</v>
      </c>
      <c r="J10" t="s">
        <v>66</v>
      </c>
      <c r="K10" t="s">
        <v>226</v>
      </c>
      <c r="M10" t="s">
        <v>1348</v>
      </c>
      <c r="N10" t="s">
        <v>1298</v>
      </c>
      <c r="O10" t="s">
        <v>1299</v>
      </c>
      <c r="P10" t="s">
        <v>1349</v>
      </c>
      <c r="R10" t="s">
        <v>1350</v>
      </c>
      <c r="S10" t="s">
        <v>1099</v>
      </c>
    </row>
    <row r="11" spans="2:25" ht="15.75" thickBot="1" x14ac:dyDescent="0.3">
      <c r="B11" t="s">
        <v>1351</v>
      </c>
      <c r="C11" t="s">
        <v>780</v>
      </c>
      <c r="D11">
        <v>2015</v>
      </c>
      <c r="F11" t="s">
        <v>1352</v>
      </c>
      <c r="G11" t="s">
        <v>1353</v>
      </c>
      <c r="H11">
        <v>2015</v>
      </c>
      <c r="J11" t="s">
        <v>1359</v>
      </c>
      <c r="K11" t="s">
        <v>810</v>
      </c>
      <c r="M11" t="s">
        <v>1354</v>
      </c>
      <c r="N11" t="s">
        <v>1298</v>
      </c>
      <c r="O11" t="s">
        <v>1299</v>
      </c>
      <c r="P11" t="s">
        <v>602</v>
      </c>
      <c r="R11" t="s">
        <v>1355</v>
      </c>
      <c r="S11" t="s">
        <v>1261</v>
      </c>
    </row>
    <row r="12" spans="2:25" x14ac:dyDescent="0.25">
      <c r="B12" t="s">
        <v>1356</v>
      </c>
      <c r="C12" t="s">
        <v>782</v>
      </c>
      <c r="D12">
        <v>2015</v>
      </c>
      <c r="F12" t="s">
        <v>1357</v>
      </c>
      <c r="G12" t="s">
        <v>1358</v>
      </c>
      <c r="H12">
        <v>2015</v>
      </c>
      <c r="J12" t="s">
        <v>1363</v>
      </c>
      <c r="K12" t="s">
        <v>1364</v>
      </c>
      <c r="M12" s="43"/>
      <c r="N12" s="44"/>
      <c r="P12" s="51"/>
      <c r="R12" t="s">
        <v>1360</v>
      </c>
      <c r="S12" t="s">
        <v>1165</v>
      </c>
    </row>
    <row r="13" spans="2:25" x14ac:dyDescent="0.25">
      <c r="B13" t="s">
        <v>1361</v>
      </c>
      <c r="C13" t="s">
        <v>790</v>
      </c>
      <c r="D13">
        <v>2015</v>
      </c>
      <c r="F13" t="s">
        <v>1362</v>
      </c>
      <c r="G13" t="s">
        <v>1210</v>
      </c>
      <c r="H13">
        <v>2015</v>
      </c>
      <c r="J13" t="s">
        <v>1368</v>
      </c>
      <c r="K13" t="s">
        <v>1369</v>
      </c>
      <c r="R13" t="s">
        <v>1365</v>
      </c>
      <c r="S13" t="s">
        <v>1366</v>
      </c>
    </row>
    <row r="14" spans="2:25" x14ac:dyDescent="0.25">
      <c r="B14" t="s">
        <v>1367</v>
      </c>
      <c r="C14" t="s">
        <v>786</v>
      </c>
      <c r="D14">
        <v>2015</v>
      </c>
      <c r="J14" t="s">
        <v>41</v>
      </c>
      <c r="K14" t="s">
        <v>1373</v>
      </c>
      <c r="R14" t="s">
        <v>1370</v>
      </c>
      <c r="S14" t="s">
        <v>1371</v>
      </c>
    </row>
    <row r="15" spans="2:25" x14ac:dyDescent="0.25">
      <c r="B15" t="s">
        <v>1372</v>
      </c>
      <c r="C15" t="s">
        <v>788</v>
      </c>
      <c r="D15">
        <v>2015</v>
      </c>
      <c r="J15" t="s">
        <v>1377</v>
      </c>
      <c r="K15" t="s">
        <v>1378</v>
      </c>
      <c r="R15" t="s">
        <v>1374</v>
      </c>
      <c r="S15" t="s">
        <v>1212</v>
      </c>
    </row>
    <row r="16" spans="2:25" x14ac:dyDescent="0.25">
      <c r="B16" t="s">
        <v>1375</v>
      </c>
      <c r="C16" t="s">
        <v>806</v>
      </c>
      <c r="D16">
        <v>2015</v>
      </c>
      <c r="F16" t="s">
        <v>1376</v>
      </c>
      <c r="G16" t="s">
        <v>1288</v>
      </c>
      <c r="H16" t="s">
        <v>709</v>
      </c>
      <c r="R16" t="s">
        <v>1379</v>
      </c>
      <c r="S16" t="s">
        <v>1226</v>
      </c>
    </row>
    <row r="17" spans="2:19" x14ac:dyDescent="0.25">
      <c r="B17" t="s">
        <v>1380</v>
      </c>
      <c r="C17" t="s">
        <v>792</v>
      </c>
      <c r="D17">
        <v>2015</v>
      </c>
      <c r="F17" t="s">
        <v>1381</v>
      </c>
      <c r="G17" t="s">
        <v>1382</v>
      </c>
      <c r="H17">
        <v>2015</v>
      </c>
      <c r="R17" t="s">
        <v>1383</v>
      </c>
      <c r="S17" t="s">
        <v>1222</v>
      </c>
    </row>
    <row r="18" spans="2:19" x14ac:dyDescent="0.25">
      <c r="B18" t="s">
        <v>1384</v>
      </c>
      <c r="C18" t="s">
        <v>1385</v>
      </c>
      <c r="D18">
        <v>2023</v>
      </c>
      <c r="F18" t="s">
        <v>79</v>
      </c>
      <c r="G18" t="s">
        <v>230</v>
      </c>
      <c r="H18">
        <v>2015</v>
      </c>
      <c r="R18" t="s">
        <v>1386</v>
      </c>
      <c r="S18" t="s">
        <v>1387</v>
      </c>
    </row>
    <row r="19" spans="2:19" x14ac:dyDescent="0.25">
      <c r="B19" t="s">
        <v>1388</v>
      </c>
      <c r="C19" t="s">
        <v>796</v>
      </c>
      <c r="D19">
        <v>2015</v>
      </c>
      <c r="F19" t="s">
        <v>1389</v>
      </c>
      <c r="G19" t="s">
        <v>1390</v>
      </c>
      <c r="H19">
        <v>2015</v>
      </c>
      <c r="R19" t="s">
        <v>1391</v>
      </c>
      <c r="S19" t="s">
        <v>1392</v>
      </c>
    </row>
    <row r="20" spans="2:19" x14ac:dyDescent="0.25">
      <c r="B20" t="s">
        <v>1393</v>
      </c>
      <c r="C20" t="s">
        <v>798</v>
      </c>
      <c r="D20">
        <v>2023</v>
      </c>
      <c r="F20" t="s">
        <v>1394</v>
      </c>
      <c r="G20" t="s">
        <v>1395</v>
      </c>
      <c r="H20">
        <v>2015</v>
      </c>
    </row>
    <row r="21" spans="2:19" x14ac:dyDescent="0.25">
      <c r="B21" t="s">
        <v>1396</v>
      </c>
      <c r="C21" t="s">
        <v>800</v>
      </c>
      <c r="D21">
        <v>2023</v>
      </c>
      <c r="F21"/>
    </row>
    <row r="22" spans="2:19" x14ac:dyDescent="0.25">
      <c r="B22" t="s">
        <v>1397</v>
      </c>
      <c r="C22" t="s">
        <v>808</v>
      </c>
      <c r="D22">
        <v>2015</v>
      </c>
      <c r="F22"/>
    </row>
    <row r="23" spans="2:19" x14ac:dyDescent="0.25">
      <c r="B23" t="s">
        <v>1398</v>
      </c>
      <c r="C23" t="s">
        <v>1399</v>
      </c>
      <c r="D23">
        <v>2023</v>
      </c>
      <c r="F23"/>
    </row>
    <row r="24" spans="2:19" x14ac:dyDescent="0.25">
      <c r="B24" t="s">
        <v>1400</v>
      </c>
      <c r="C24" t="s">
        <v>814</v>
      </c>
      <c r="D24">
        <v>2015</v>
      </c>
      <c r="F24"/>
    </row>
    <row r="25" spans="2:19" x14ac:dyDescent="0.25">
      <c r="B25" t="s">
        <v>1401</v>
      </c>
      <c r="C25" t="s">
        <v>816</v>
      </c>
      <c r="D25">
        <v>2015</v>
      </c>
      <c r="F25"/>
    </row>
    <row r="26" spans="2:19" x14ac:dyDescent="0.25">
      <c r="B26" t="s">
        <v>1402</v>
      </c>
      <c r="C26" t="s">
        <v>1403</v>
      </c>
      <c r="D26">
        <v>2023</v>
      </c>
    </row>
    <row r="27" spans="2:19" x14ac:dyDescent="0.25">
      <c r="B27" t="s">
        <v>1404</v>
      </c>
      <c r="C27" t="s">
        <v>822</v>
      </c>
      <c r="D27">
        <v>2018</v>
      </c>
    </row>
    <row r="28" spans="2:19" x14ac:dyDescent="0.25">
      <c r="B28" t="s">
        <v>1405</v>
      </c>
      <c r="C28" t="s">
        <v>1406</v>
      </c>
      <c r="D28">
        <v>2019</v>
      </c>
    </row>
    <row r="29" spans="2:19" x14ac:dyDescent="0.25">
      <c r="B29" t="s">
        <v>1407</v>
      </c>
      <c r="C29" t="s">
        <v>832</v>
      </c>
      <c r="D29">
        <v>2018</v>
      </c>
    </row>
    <row r="30" spans="2:19" x14ac:dyDescent="0.25">
      <c r="B30" t="s">
        <v>1408</v>
      </c>
      <c r="C30" t="s">
        <v>834</v>
      </c>
      <c r="D30">
        <v>2018</v>
      </c>
    </row>
    <row r="31" spans="2:19" x14ac:dyDescent="0.25">
      <c r="B31" t="s">
        <v>1409</v>
      </c>
      <c r="C31" t="s">
        <v>836</v>
      </c>
      <c r="D31">
        <v>2023</v>
      </c>
    </row>
    <row r="32" spans="2:19" x14ac:dyDescent="0.25">
      <c r="B32" t="s">
        <v>1410</v>
      </c>
      <c r="C32" t="s">
        <v>1411</v>
      </c>
      <c r="D32">
        <v>2018</v>
      </c>
    </row>
    <row r="33" spans="2:4" x14ac:dyDescent="0.25">
      <c r="B33" t="s">
        <v>1412</v>
      </c>
      <c r="C33" t="s">
        <v>856</v>
      </c>
      <c r="D33">
        <v>2015</v>
      </c>
    </row>
    <row r="34" spans="2:4" x14ac:dyDescent="0.25">
      <c r="B34" t="s">
        <v>1413</v>
      </c>
      <c r="C34" t="s">
        <v>858</v>
      </c>
      <c r="D34">
        <v>2015</v>
      </c>
    </row>
    <row r="35" spans="2:4" x14ac:dyDescent="0.25">
      <c r="B35" t="s">
        <v>1414</v>
      </c>
      <c r="C35" t="s">
        <v>870</v>
      </c>
      <c r="D35">
        <v>2015</v>
      </c>
    </row>
    <row r="36" spans="2:4" x14ac:dyDescent="0.25">
      <c r="B36" t="s">
        <v>1415</v>
      </c>
      <c r="C36" t="s">
        <v>866</v>
      </c>
      <c r="D36">
        <v>2015</v>
      </c>
    </row>
    <row r="37" spans="2:4" x14ac:dyDescent="0.25">
      <c r="B37" t="s">
        <v>1416</v>
      </c>
      <c r="C37" t="s">
        <v>864</v>
      </c>
      <c r="D37">
        <v>2015</v>
      </c>
    </row>
    <row r="38" spans="2:4" x14ac:dyDescent="0.25">
      <c r="B38" t="s">
        <v>1417</v>
      </c>
      <c r="C38" t="s">
        <v>229</v>
      </c>
      <c r="D38">
        <v>2015</v>
      </c>
    </row>
    <row r="39" spans="2:4" x14ac:dyDescent="0.25">
      <c r="B39" t="s">
        <v>1418</v>
      </c>
      <c r="C39" t="s">
        <v>882</v>
      </c>
      <c r="D39">
        <v>2015</v>
      </c>
    </row>
    <row r="40" spans="2:4" x14ac:dyDescent="0.25">
      <c r="B40" t="s">
        <v>1419</v>
      </c>
      <c r="C40" t="s">
        <v>846</v>
      </c>
      <c r="D40">
        <v>2015</v>
      </c>
    </row>
    <row r="41" spans="2:4" x14ac:dyDescent="0.25">
      <c r="B41" t="s">
        <v>1420</v>
      </c>
      <c r="C41" t="s">
        <v>842</v>
      </c>
      <c r="D41">
        <v>2015</v>
      </c>
    </row>
    <row r="42" spans="2:4" x14ac:dyDescent="0.25">
      <c r="B42" t="s">
        <v>1421</v>
      </c>
      <c r="C42" t="s">
        <v>884</v>
      </c>
      <c r="D42">
        <v>2022</v>
      </c>
    </row>
    <row r="43" spans="2:4" x14ac:dyDescent="0.25">
      <c r="B43" t="s">
        <v>1422</v>
      </c>
      <c r="C43" t="s">
        <v>880</v>
      </c>
      <c r="D43">
        <v>2015</v>
      </c>
    </row>
    <row r="44" spans="2:4" x14ac:dyDescent="0.25">
      <c r="B44" t="s">
        <v>1423</v>
      </c>
      <c r="C44" t="s">
        <v>886</v>
      </c>
      <c r="D44">
        <v>2015</v>
      </c>
    </row>
    <row r="45" spans="2:4" x14ac:dyDescent="0.25">
      <c r="B45" t="s">
        <v>1424</v>
      </c>
      <c r="C45" t="s">
        <v>890</v>
      </c>
      <c r="D45">
        <v>2015</v>
      </c>
    </row>
    <row r="46" spans="2:4" x14ac:dyDescent="0.25">
      <c r="B46" t="s">
        <v>1425</v>
      </c>
      <c r="C46" t="s">
        <v>225</v>
      </c>
      <c r="D46">
        <v>2015</v>
      </c>
    </row>
    <row r="47" spans="2:4" x14ac:dyDescent="0.25">
      <c r="B47" t="s">
        <v>1426</v>
      </c>
      <c r="C47" t="s">
        <v>918</v>
      </c>
      <c r="D47">
        <v>2015</v>
      </c>
    </row>
    <row r="48" spans="2:4" x14ac:dyDescent="0.25">
      <c r="B48" t="s">
        <v>1427</v>
      </c>
      <c r="C48" t="s">
        <v>898</v>
      </c>
      <c r="D48">
        <v>2015</v>
      </c>
    </row>
    <row r="49" spans="2:4" x14ac:dyDescent="0.25">
      <c r="B49" t="s">
        <v>1428</v>
      </c>
      <c r="C49" t="s">
        <v>908</v>
      </c>
      <c r="D49">
        <v>2015</v>
      </c>
    </row>
    <row r="50" spans="2:4" x14ac:dyDescent="0.25">
      <c r="B50" t="s">
        <v>1429</v>
      </c>
      <c r="C50" t="s">
        <v>910</v>
      </c>
      <c r="D50">
        <v>2015</v>
      </c>
    </row>
    <row r="51" spans="2:4" x14ac:dyDescent="0.25">
      <c r="B51" t="s">
        <v>1430</v>
      </c>
      <c r="C51" t="s">
        <v>912</v>
      </c>
      <c r="D51">
        <v>2015</v>
      </c>
    </row>
    <row r="52" spans="2:4" x14ac:dyDescent="0.25">
      <c r="B52" t="s">
        <v>1431</v>
      </c>
      <c r="C52" t="s">
        <v>932</v>
      </c>
      <c r="D52">
        <v>2015</v>
      </c>
    </row>
    <row r="53" spans="2:4" x14ac:dyDescent="0.25">
      <c r="B53" t="s">
        <v>1432</v>
      </c>
      <c r="C53" t="s">
        <v>934</v>
      </c>
      <c r="D53">
        <v>2015</v>
      </c>
    </row>
    <row r="54" spans="2:4" x14ac:dyDescent="0.25">
      <c r="B54" t="s">
        <v>1433</v>
      </c>
      <c r="C54" t="s">
        <v>936</v>
      </c>
      <c r="D54">
        <v>2015</v>
      </c>
    </row>
    <row r="55" spans="2:4" x14ac:dyDescent="0.25">
      <c r="B55" t="s">
        <v>1434</v>
      </c>
      <c r="C55" t="s">
        <v>950</v>
      </c>
      <c r="D55">
        <v>2022</v>
      </c>
    </row>
    <row r="56" spans="2:4" x14ac:dyDescent="0.25">
      <c r="B56" t="s">
        <v>1435</v>
      </c>
      <c r="C56" t="s">
        <v>1436</v>
      </c>
      <c r="D56">
        <v>2015</v>
      </c>
    </row>
    <row r="57" spans="2:4" x14ac:dyDescent="0.25">
      <c r="B57" t="s">
        <v>1437</v>
      </c>
      <c r="C57" t="s">
        <v>1027</v>
      </c>
      <c r="D57">
        <v>2018</v>
      </c>
    </row>
    <row r="58" spans="2:4" x14ac:dyDescent="0.25">
      <c r="B58" t="s">
        <v>1438</v>
      </c>
      <c r="C58" t="s">
        <v>1029</v>
      </c>
      <c r="D58">
        <v>2018</v>
      </c>
    </row>
    <row r="59" spans="2:4" x14ac:dyDescent="0.25">
      <c r="B59" t="s">
        <v>1439</v>
      </c>
      <c r="C59" t="s">
        <v>1035</v>
      </c>
      <c r="D59">
        <v>2018</v>
      </c>
    </row>
    <row r="60" spans="2:4" x14ac:dyDescent="0.25">
      <c r="B60" t="s">
        <v>1440</v>
      </c>
      <c r="C60" t="s">
        <v>1037</v>
      </c>
      <c r="D60">
        <v>2016</v>
      </c>
    </row>
    <row r="61" spans="2:4" x14ac:dyDescent="0.25">
      <c r="B61" t="s">
        <v>1441</v>
      </c>
      <c r="C61" t="s">
        <v>955</v>
      </c>
      <c r="D61">
        <v>2015</v>
      </c>
    </row>
    <row r="62" spans="2:4" x14ac:dyDescent="0.25">
      <c r="B62" t="s">
        <v>1442</v>
      </c>
      <c r="C62" t="s">
        <v>961</v>
      </c>
      <c r="D62">
        <v>2015</v>
      </c>
    </row>
    <row r="63" spans="2:4" x14ac:dyDescent="0.25">
      <c r="B63" t="s">
        <v>1443</v>
      </c>
      <c r="C63" t="s">
        <v>1444</v>
      </c>
      <c r="D63">
        <v>2015</v>
      </c>
    </row>
    <row r="64" spans="2:4" x14ac:dyDescent="0.25">
      <c r="B64" t="s">
        <v>1445</v>
      </c>
      <c r="C64" t="s">
        <v>967</v>
      </c>
      <c r="D64">
        <v>2015</v>
      </c>
    </row>
    <row r="65" spans="2:4" x14ac:dyDescent="0.25">
      <c r="B65" t="s">
        <v>1446</v>
      </c>
      <c r="C65" t="s">
        <v>957</v>
      </c>
      <c r="D65">
        <v>2022</v>
      </c>
    </row>
    <row r="66" spans="2:4" x14ac:dyDescent="0.25">
      <c r="B66" t="s">
        <v>1447</v>
      </c>
      <c r="C66" t="s">
        <v>965</v>
      </c>
      <c r="D66">
        <v>2015</v>
      </c>
    </row>
    <row r="67" spans="2:4" x14ac:dyDescent="0.25">
      <c r="B67" t="s">
        <v>1448</v>
      </c>
      <c r="C67" t="s">
        <v>969</v>
      </c>
      <c r="D67">
        <v>2022</v>
      </c>
    </row>
    <row r="68" spans="2:4" x14ac:dyDescent="0.25">
      <c r="B68" t="s">
        <v>1449</v>
      </c>
      <c r="C68" t="s">
        <v>971</v>
      </c>
      <c r="D68">
        <v>2015</v>
      </c>
    </row>
    <row r="69" spans="2:4" x14ac:dyDescent="0.25">
      <c r="B69" t="s">
        <v>1450</v>
      </c>
      <c r="C69" t="s">
        <v>973</v>
      </c>
      <c r="D69">
        <v>2015</v>
      </c>
    </row>
    <row r="70" spans="2:4" x14ac:dyDescent="0.25">
      <c r="B70" t="s">
        <v>1451</v>
      </c>
      <c r="C70" t="s">
        <v>976</v>
      </c>
      <c r="D70">
        <v>2015</v>
      </c>
    </row>
    <row r="71" spans="2:4" x14ac:dyDescent="0.25">
      <c r="B71" t="s">
        <v>1452</v>
      </c>
      <c r="C71" t="s">
        <v>1453</v>
      </c>
      <c r="D71">
        <v>2019</v>
      </c>
    </row>
    <row r="72" spans="2:4" x14ac:dyDescent="0.25">
      <c r="B72" t="s">
        <v>1454</v>
      </c>
      <c r="C72" t="s">
        <v>982</v>
      </c>
      <c r="D72">
        <v>2022</v>
      </c>
    </row>
    <row r="73" spans="2:4" x14ac:dyDescent="0.25">
      <c r="B73" t="s">
        <v>1455</v>
      </c>
      <c r="C73" t="s">
        <v>1456</v>
      </c>
      <c r="D73">
        <v>2015</v>
      </c>
    </row>
    <row r="74" spans="2:4" x14ac:dyDescent="0.25">
      <c r="B74" t="s">
        <v>1457</v>
      </c>
      <c r="C74" t="s">
        <v>990</v>
      </c>
      <c r="D74">
        <v>2015</v>
      </c>
    </row>
    <row r="75" spans="2:4" x14ac:dyDescent="0.25">
      <c r="B75" t="s">
        <v>1458</v>
      </c>
      <c r="C75" t="s">
        <v>992</v>
      </c>
      <c r="D75">
        <v>2015</v>
      </c>
    </row>
    <row r="76" spans="2:4" x14ac:dyDescent="0.25">
      <c r="B76" t="s">
        <v>1459</v>
      </c>
      <c r="C76" t="s">
        <v>998</v>
      </c>
      <c r="D76">
        <v>2015</v>
      </c>
    </row>
    <row r="77" spans="2:4" x14ac:dyDescent="0.25">
      <c r="B77" t="s">
        <v>1460</v>
      </c>
      <c r="C77" t="s">
        <v>1002</v>
      </c>
      <c r="D77">
        <v>2015</v>
      </c>
    </row>
    <row r="78" spans="2:4" x14ac:dyDescent="0.25">
      <c r="B78" t="s">
        <v>1461</v>
      </c>
      <c r="C78" t="s">
        <v>1013</v>
      </c>
      <c r="D78">
        <v>2015</v>
      </c>
    </row>
    <row r="79" spans="2:4" x14ac:dyDescent="0.25">
      <c r="B79" t="s">
        <v>1462</v>
      </c>
      <c r="C79" t="s">
        <v>231</v>
      </c>
      <c r="D79">
        <v>2015</v>
      </c>
    </row>
    <row r="80" spans="2:4" x14ac:dyDescent="0.25">
      <c r="B80" t="s">
        <v>1463</v>
      </c>
      <c r="C80" t="s">
        <v>1015</v>
      </c>
      <c r="D80">
        <v>2023</v>
      </c>
    </row>
    <row r="81" spans="2:4" x14ac:dyDescent="0.25">
      <c r="B81" t="s">
        <v>1464</v>
      </c>
      <c r="C81" t="s">
        <v>1017</v>
      </c>
      <c r="D81">
        <v>2015</v>
      </c>
    </row>
    <row r="82" spans="2:4" x14ac:dyDescent="0.25">
      <c r="B82" t="s">
        <v>1465</v>
      </c>
      <c r="C82" t="s">
        <v>1023</v>
      </c>
      <c r="D82">
        <v>2022</v>
      </c>
    </row>
    <row r="83" spans="2:4" x14ac:dyDescent="0.25">
      <c r="B83" t="s">
        <v>1466</v>
      </c>
      <c r="C83" t="s">
        <v>1021</v>
      </c>
      <c r="D83">
        <v>2019</v>
      </c>
    </row>
    <row r="84" spans="2:4" x14ac:dyDescent="0.25">
      <c r="B84" t="s">
        <v>1467</v>
      </c>
      <c r="C84" t="s">
        <v>1468</v>
      </c>
      <c r="D84">
        <v>2022</v>
      </c>
    </row>
    <row r="85" spans="2:4" x14ac:dyDescent="0.25">
      <c r="B85" t="s">
        <v>1469</v>
      </c>
      <c r="C85" t="s">
        <v>996</v>
      </c>
      <c r="D85">
        <v>2015</v>
      </c>
    </row>
    <row r="86" spans="2:4" x14ac:dyDescent="0.25">
      <c r="B86" t="s">
        <v>1470</v>
      </c>
      <c r="C86" t="s">
        <v>1045</v>
      </c>
      <c r="D86">
        <v>2015</v>
      </c>
    </row>
    <row r="87" spans="2:4" x14ac:dyDescent="0.25">
      <c r="B87" t="s">
        <v>1471</v>
      </c>
      <c r="C87" t="s">
        <v>1053</v>
      </c>
      <c r="D87">
        <v>2015</v>
      </c>
    </row>
    <row r="88" spans="2:4" x14ac:dyDescent="0.25">
      <c r="B88" t="s">
        <v>1472</v>
      </c>
      <c r="C88" t="s">
        <v>1047</v>
      </c>
      <c r="D88">
        <v>2023</v>
      </c>
    </row>
    <row r="89" spans="2:4" x14ac:dyDescent="0.25">
      <c r="B89" t="s">
        <v>1473</v>
      </c>
      <c r="C89" t="s">
        <v>1055</v>
      </c>
      <c r="D89">
        <v>2015</v>
      </c>
    </row>
    <row r="90" spans="2:4" x14ac:dyDescent="0.25">
      <c r="B90" t="s">
        <v>1474</v>
      </c>
      <c r="C90" t="s">
        <v>1083</v>
      </c>
      <c r="D90">
        <v>2022</v>
      </c>
    </row>
    <row r="91" spans="2:4" x14ac:dyDescent="0.25">
      <c r="B91" t="s">
        <v>1475</v>
      </c>
      <c r="C91" t="s">
        <v>1085</v>
      </c>
      <c r="D91">
        <v>2015</v>
      </c>
    </row>
    <row r="92" spans="2:4" x14ac:dyDescent="0.25">
      <c r="B92" t="s">
        <v>1476</v>
      </c>
      <c r="C92" t="s">
        <v>1075</v>
      </c>
      <c r="D92">
        <v>2015</v>
      </c>
    </row>
    <row r="93" spans="2:4" x14ac:dyDescent="0.25">
      <c r="B93" t="s">
        <v>1477</v>
      </c>
      <c r="C93" t="s">
        <v>1057</v>
      </c>
      <c r="D93">
        <v>2015</v>
      </c>
    </row>
    <row r="94" spans="2:4" x14ac:dyDescent="0.25">
      <c r="B94" t="s">
        <v>1478</v>
      </c>
      <c r="C94" t="s">
        <v>804</v>
      </c>
      <c r="D94">
        <v>2025</v>
      </c>
    </row>
    <row r="95" spans="2:4" x14ac:dyDescent="0.25">
      <c r="B95" t="s">
        <v>1479</v>
      </c>
      <c r="C95" t="s">
        <v>1480</v>
      </c>
      <c r="D95">
        <v>2022</v>
      </c>
    </row>
    <row r="96" spans="2:4" x14ac:dyDescent="0.25">
      <c r="B96" t="s">
        <v>1481</v>
      </c>
      <c r="C96" t="s">
        <v>1482</v>
      </c>
      <c r="D96">
        <v>2022</v>
      </c>
    </row>
    <row r="97" spans="2:4" x14ac:dyDescent="0.25">
      <c r="B97" t="s">
        <v>1483</v>
      </c>
      <c r="C97" t="s">
        <v>1484</v>
      </c>
      <c r="D97">
        <v>2022</v>
      </c>
    </row>
    <row r="98" spans="2:4" x14ac:dyDescent="0.25">
      <c r="B98" t="s">
        <v>1485</v>
      </c>
      <c r="C98" t="s">
        <v>1486</v>
      </c>
      <c r="D98">
        <v>2022</v>
      </c>
    </row>
    <row r="99" spans="2:4" x14ac:dyDescent="0.25">
      <c r="B99" t="s">
        <v>1487</v>
      </c>
      <c r="C99" t="s">
        <v>1488</v>
      </c>
      <c r="D99">
        <v>2022</v>
      </c>
    </row>
    <row r="100" spans="2:4" x14ac:dyDescent="0.25">
      <c r="B100" t="s">
        <v>1489</v>
      </c>
      <c r="C100" t="s">
        <v>1490</v>
      </c>
      <c r="D100">
        <v>2022</v>
      </c>
    </row>
    <row r="101" spans="2:4" x14ac:dyDescent="0.25">
      <c r="B101" t="s">
        <v>1491</v>
      </c>
      <c r="C101" t="s">
        <v>1067</v>
      </c>
      <c r="D101">
        <v>2015</v>
      </c>
    </row>
    <row r="102" spans="2:4" x14ac:dyDescent="0.25">
      <c r="B102" t="s">
        <v>1492</v>
      </c>
      <c r="C102" t="s">
        <v>1069</v>
      </c>
      <c r="D102">
        <v>2015</v>
      </c>
    </row>
    <row r="103" spans="2:4" x14ac:dyDescent="0.25">
      <c r="B103" t="s">
        <v>1493</v>
      </c>
      <c r="C103" t="s">
        <v>1081</v>
      </c>
      <c r="D103">
        <v>2015</v>
      </c>
    </row>
    <row r="104" spans="2:4" x14ac:dyDescent="0.25">
      <c r="B104" t="s">
        <v>1494</v>
      </c>
      <c r="C104" t="s">
        <v>1495</v>
      </c>
      <c r="D104">
        <v>2019</v>
      </c>
    </row>
    <row r="105" spans="2:4" x14ac:dyDescent="0.25">
      <c r="B105" t="s">
        <v>1496</v>
      </c>
      <c r="C105" t="s">
        <v>1497</v>
      </c>
      <c r="D105">
        <v>2023</v>
      </c>
    </row>
    <row r="106" spans="2:4" x14ac:dyDescent="0.25">
      <c r="B106" t="s">
        <v>1498</v>
      </c>
      <c r="C106" t="s">
        <v>720</v>
      </c>
      <c r="D106">
        <v>2019</v>
      </c>
    </row>
    <row r="107" spans="2:4" x14ac:dyDescent="0.25">
      <c r="B107" t="s">
        <v>1499</v>
      </c>
      <c r="C107" t="s">
        <v>1500</v>
      </c>
      <c r="D107">
        <v>2015</v>
      </c>
    </row>
    <row r="108" spans="2:4" x14ac:dyDescent="0.25">
      <c r="B108" t="s">
        <v>1501</v>
      </c>
      <c r="C108" t="s">
        <v>1502</v>
      </c>
      <c r="D108">
        <v>2015</v>
      </c>
    </row>
    <row r="109" spans="2:4" x14ac:dyDescent="0.25">
      <c r="B109" t="s">
        <v>1503</v>
      </c>
      <c r="C109" t="s">
        <v>1099</v>
      </c>
      <c r="D109">
        <v>2023</v>
      </c>
    </row>
    <row r="110" spans="2:4" x14ac:dyDescent="0.25">
      <c r="B110" t="s">
        <v>1504</v>
      </c>
      <c r="C110" t="s">
        <v>1097</v>
      </c>
      <c r="D110">
        <v>2015</v>
      </c>
    </row>
    <row r="111" spans="2:4" x14ac:dyDescent="0.25">
      <c r="B111" t="s">
        <v>1505</v>
      </c>
      <c r="C111" t="s">
        <v>1117</v>
      </c>
      <c r="D111">
        <v>2015</v>
      </c>
    </row>
    <row r="112" spans="2:4" x14ac:dyDescent="0.25">
      <c r="B112" t="s">
        <v>1506</v>
      </c>
      <c r="C112" t="s">
        <v>1123</v>
      </c>
      <c r="D112">
        <v>2015</v>
      </c>
    </row>
    <row r="113" spans="2:4" x14ac:dyDescent="0.25">
      <c r="B113" t="s">
        <v>1507</v>
      </c>
      <c r="C113" t="s">
        <v>1119</v>
      </c>
      <c r="D113">
        <v>2022</v>
      </c>
    </row>
    <row r="114" spans="2:4" x14ac:dyDescent="0.25">
      <c r="B114" t="s">
        <v>1508</v>
      </c>
      <c r="C114" t="s">
        <v>1125</v>
      </c>
      <c r="D114">
        <v>2015</v>
      </c>
    </row>
    <row r="115" spans="2:4" x14ac:dyDescent="0.25">
      <c r="B115" t="s">
        <v>1509</v>
      </c>
      <c r="C115" t="s">
        <v>1121</v>
      </c>
      <c r="D115">
        <v>2023</v>
      </c>
    </row>
    <row r="116" spans="2:4" x14ac:dyDescent="0.25">
      <c r="B116" t="s">
        <v>1510</v>
      </c>
      <c r="C116" t="s">
        <v>1129</v>
      </c>
      <c r="D116">
        <v>2023</v>
      </c>
    </row>
    <row r="117" spans="2:4" x14ac:dyDescent="0.25">
      <c r="B117" t="s">
        <v>1511</v>
      </c>
      <c r="C117" t="s">
        <v>1512</v>
      </c>
      <c r="D117">
        <v>2015</v>
      </c>
    </row>
    <row r="118" spans="2:4" x14ac:dyDescent="0.25">
      <c r="B118" t="s">
        <v>1513</v>
      </c>
      <c r="C118" t="s">
        <v>1185</v>
      </c>
      <c r="D118">
        <v>2015</v>
      </c>
    </row>
    <row r="119" spans="2:4" x14ac:dyDescent="0.25">
      <c r="B119" t="s">
        <v>1514</v>
      </c>
      <c r="C119" t="s">
        <v>1185</v>
      </c>
      <c r="D119">
        <v>2015</v>
      </c>
    </row>
    <row r="120" spans="2:4" x14ac:dyDescent="0.25">
      <c r="B120" t="s">
        <v>1515</v>
      </c>
      <c r="C120" t="s">
        <v>1187</v>
      </c>
      <c r="D120">
        <v>2015</v>
      </c>
    </row>
    <row r="121" spans="2:4" x14ac:dyDescent="0.25">
      <c r="B121" t="s">
        <v>1516</v>
      </c>
      <c r="C121" t="s">
        <v>1189</v>
      </c>
      <c r="D121">
        <v>2015</v>
      </c>
    </row>
    <row r="122" spans="2:4" x14ac:dyDescent="0.25">
      <c r="B122" t="s">
        <v>1517</v>
      </c>
      <c r="C122" t="s">
        <v>1193</v>
      </c>
      <c r="D122">
        <v>2015</v>
      </c>
    </row>
    <row r="123" spans="2:4" x14ac:dyDescent="0.25">
      <c r="B123" t="s">
        <v>1518</v>
      </c>
      <c r="C123" t="s">
        <v>1519</v>
      </c>
      <c r="D123">
        <v>2015</v>
      </c>
    </row>
    <row r="124" spans="2:4" x14ac:dyDescent="0.25">
      <c r="B124" t="s">
        <v>1520</v>
      </c>
      <c r="C124" t="s">
        <v>1145</v>
      </c>
      <c r="D124">
        <v>2015</v>
      </c>
    </row>
    <row r="125" spans="2:4" x14ac:dyDescent="0.25">
      <c r="B125" t="s">
        <v>1521</v>
      </c>
      <c r="C125" t="s">
        <v>1336</v>
      </c>
      <c r="D125">
        <v>2015</v>
      </c>
    </row>
    <row r="126" spans="2:4" x14ac:dyDescent="0.25">
      <c r="B126" t="s">
        <v>1522</v>
      </c>
      <c r="C126" t="s">
        <v>1165</v>
      </c>
      <c r="D126">
        <v>2015</v>
      </c>
    </row>
    <row r="127" spans="2:4" x14ac:dyDescent="0.25">
      <c r="B127" t="s">
        <v>1523</v>
      </c>
      <c r="C127" t="s">
        <v>1200</v>
      </c>
      <c r="D127">
        <v>2015</v>
      </c>
    </row>
    <row r="128" spans="2:4" x14ac:dyDescent="0.25">
      <c r="B128" t="s">
        <v>1524</v>
      </c>
      <c r="C128" t="s">
        <v>1199</v>
      </c>
      <c r="D128">
        <v>2015</v>
      </c>
    </row>
    <row r="129" spans="2:4" x14ac:dyDescent="0.25">
      <c r="B129" t="s">
        <v>1525</v>
      </c>
      <c r="C129" t="s">
        <v>1197</v>
      </c>
      <c r="D129">
        <v>2015</v>
      </c>
    </row>
    <row r="130" spans="2:4" x14ac:dyDescent="0.25">
      <c r="B130" t="s">
        <v>1526</v>
      </c>
      <c r="C130" t="s">
        <v>1197</v>
      </c>
      <c r="D130">
        <v>2015</v>
      </c>
    </row>
    <row r="131" spans="2:4" x14ac:dyDescent="0.25">
      <c r="B131" t="s">
        <v>1527</v>
      </c>
      <c r="C131" t="s">
        <v>1353</v>
      </c>
      <c r="D131">
        <v>2015</v>
      </c>
    </row>
    <row r="132" spans="2:4" x14ac:dyDescent="0.25">
      <c r="B132" t="s">
        <v>1528</v>
      </c>
      <c r="C132" t="s">
        <v>1529</v>
      </c>
      <c r="D132">
        <v>2019</v>
      </c>
    </row>
    <row r="133" spans="2:4" x14ac:dyDescent="0.25">
      <c r="B133" t="s">
        <v>1530</v>
      </c>
      <c r="C133" t="s">
        <v>1155</v>
      </c>
      <c r="D133">
        <v>2015</v>
      </c>
    </row>
    <row r="134" spans="2:4" x14ac:dyDescent="0.25">
      <c r="B134" t="s">
        <v>1531</v>
      </c>
      <c r="C134" t="s">
        <v>1153</v>
      </c>
      <c r="D134">
        <v>2022</v>
      </c>
    </row>
    <row r="135" spans="2:4" x14ac:dyDescent="0.25">
      <c r="B135" t="s">
        <v>1532</v>
      </c>
      <c r="C135" t="s">
        <v>1533</v>
      </c>
      <c r="D135">
        <v>2015</v>
      </c>
    </row>
    <row r="136" spans="2:4" x14ac:dyDescent="0.25">
      <c r="B136" t="s">
        <v>1534</v>
      </c>
      <c r="C136" t="s">
        <v>1535</v>
      </c>
      <c r="D136">
        <v>2015</v>
      </c>
    </row>
    <row r="137" spans="2:4" x14ac:dyDescent="0.25">
      <c r="B137" t="s">
        <v>1536</v>
      </c>
      <c r="C137" t="s">
        <v>1537</v>
      </c>
      <c r="D137">
        <v>2015</v>
      </c>
    </row>
    <row r="138" spans="2:4" x14ac:dyDescent="0.25">
      <c r="B138" t="s">
        <v>1538</v>
      </c>
      <c r="C138" t="s">
        <v>812</v>
      </c>
      <c r="D138">
        <v>2015</v>
      </c>
    </row>
    <row r="139" spans="2:4" x14ac:dyDescent="0.25">
      <c r="B139" t="s">
        <v>1539</v>
      </c>
      <c r="C139" t="s">
        <v>1540</v>
      </c>
      <c r="D139">
        <v>2023</v>
      </c>
    </row>
    <row r="140" spans="2:4" x14ac:dyDescent="0.25">
      <c r="B140" t="s">
        <v>1541</v>
      </c>
      <c r="C140" t="s">
        <v>1159</v>
      </c>
      <c r="D140">
        <v>2023</v>
      </c>
    </row>
    <row r="141" spans="2:4" x14ac:dyDescent="0.25">
      <c r="B141" t="s">
        <v>1542</v>
      </c>
      <c r="C141" t="s">
        <v>1208</v>
      </c>
      <c r="D141">
        <v>2015</v>
      </c>
    </row>
    <row r="142" spans="2:4" x14ac:dyDescent="0.25">
      <c r="B142" t="s">
        <v>1543</v>
      </c>
      <c r="C142" t="s">
        <v>1358</v>
      </c>
      <c r="D142">
        <v>2015</v>
      </c>
    </row>
    <row r="143" spans="2:4" x14ac:dyDescent="0.25">
      <c r="B143" t="s">
        <v>1544</v>
      </c>
      <c r="C143" t="s">
        <v>1089</v>
      </c>
      <c r="D143">
        <v>2015</v>
      </c>
    </row>
    <row r="144" spans="2:4" x14ac:dyDescent="0.25">
      <c r="B144" t="s">
        <v>1545</v>
      </c>
      <c r="C144" t="s">
        <v>1175</v>
      </c>
      <c r="D144">
        <v>2015</v>
      </c>
    </row>
    <row r="145" spans="2:4" x14ac:dyDescent="0.25">
      <c r="B145" t="s">
        <v>1546</v>
      </c>
      <c r="C145" t="s">
        <v>1163</v>
      </c>
      <c r="D145">
        <v>2015</v>
      </c>
    </row>
    <row r="146" spans="2:4" x14ac:dyDescent="0.25">
      <c r="B146" t="s">
        <v>1547</v>
      </c>
      <c r="C146" t="s">
        <v>1210</v>
      </c>
      <c r="D146">
        <v>2015</v>
      </c>
    </row>
    <row r="147" spans="2:4" x14ac:dyDescent="0.25">
      <c r="B147" t="s">
        <v>1548</v>
      </c>
      <c r="C147" t="s">
        <v>1210</v>
      </c>
      <c r="D147">
        <v>2015</v>
      </c>
    </row>
    <row r="148" spans="2:4" x14ac:dyDescent="0.25">
      <c r="B148" t="s">
        <v>1549</v>
      </c>
      <c r="C148" t="s">
        <v>1212</v>
      </c>
      <c r="D148">
        <v>2015</v>
      </c>
    </row>
    <row r="149" spans="2:4" x14ac:dyDescent="0.25">
      <c r="B149" t="s">
        <v>1550</v>
      </c>
      <c r="C149" t="s">
        <v>1216</v>
      </c>
      <c r="D149">
        <v>2016</v>
      </c>
    </row>
    <row r="150" spans="2:4" x14ac:dyDescent="0.25">
      <c r="B150" t="s">
        <v>1551</v>
      </c>
      <c r="C150" t="s">
        <v>1218</v>
      </c>
      <c r="D150">
        <v>2015</v>
      </c>
    </row>
    <row r="151" spans="2:4" x14ac:dyDescent="0.25">
      <c r="B151" t="s">
        <v>1552</v>
      </c>
      <c r="C151" t="s">
        <v>1222</v>
      </c>
      <c r="D151">
        <v>2015</v>
      </c>
    </row>
    <row r="152" spans="2:4" x14ac:dyDescent="0.25">
      <c r="B152" t="s">
        <v>1553</v>
      </c>
      <c r="C152" t="s">
        <v>1220</v>
      </c>
      <c r="D152">
        <v>2022</v>
      </c>
    </row>
    <row r="153" spans="2:4" x14ac:dyDescent="0.25">
      <c r="B153" t="s">
        <v>1554</v>
      </c>
      <c r="C153" t="s">
        <v>1181</v>
      </c>
      <c r="D153">
        <v>2015</v>
      </c>
    </row>
    <row r="154" spans="2:4" x14ac:dyDescent="0.25">
      <c r="B154" t="s">
        <v>1555</v>
      </c>
      <c r="C154" t="s">
        <v>1556</v>
      </c>
      <c r="D154">
        <v>2015</v>
      </c>
    </row>
    <row r="155" spans="2:4" x14ac:dyDescent="0.25">
      <c r="B155" t="s">
        <v>1557</v>
      </c>
      <c r="C155" t="s">
        <v>1558</v>
      </c>
      <c r="D155">
        <v>2015</v>
      </c>
    </row>
    <row r="156" spans="2:4" x14ac:dyDescent="0.25">
      <c r="B156" t="s">
        <v>1559</v>
      </c>
      <c r="C156" t="s">
        <v>1560</v>
      </c>
      <c r="D156">
        <v>2015</v>
      </c>
    </row>
    <row r="157" spans="2:4" x14ac:dyDescent="0.25">
      <c r="B157" t="s">
        <v>1561</v>
      </c>
      <c r="C157" t="s">
        <v>1562</v>
      </c>
      <c r="D157">
        <v>2015</v>
      </c>
    </row>
    <row r="158" spans="2:4" x14ac:dyDescent="0.25">
      <c r="B158" t="s">
        <v>1563</v>
      </c>
      <c r="C158" t="s">
        <v>1228</v>
      </c>
      <c r="D158">
        <v>2022</v>
      </c>
    </row>
    <row r="159" spans="2:4" x14ac:dyDescent="0.25">
      <c r="B159" t="s">
        <v>1564</v>
      </c>
      <c r="C159" t="s">
        <v>1231</v>
      </c>
      <c r="D159">
        <v>2015</v>
      </c>
    </row>
    <row r="160" spans="2:4" x14ac:dyDescent="0.25">
      <c r="B160" t="s">
        <v>1565</v>
      </c>
      <c r="C160" t="s">
        <v>1233</v>
      </c>
      <c r="D160">
        <v>2022</v>
      </c>
    </row>
    <row r="161" spans="2:4" x14ac:dyDescent="0.25">
      <c r="B161" t="s">
        <v>1566</v>
      </c>
      <c r="C161" t="s">
        <v>1567</v>
      </c>
      <c r="D161">
        <v>2024</v>
      </c>
    </row>
    <row r="162" spans="2:4" x14ac:dyDescent="0.25">
      <c r="B162" t="s">
        <v>1568</v>
      </c>
      <c r="C162" t="s">
        <v>1569</v>
      </c>
      <c r="D162">
        <v>2024</v>
      </c>
    </row>
    <row r="163" spans="2:4" x14ac:dyDescent="0.25">
      <c r="B163" t="s">
        <v>1570</v>
      </c>
      <c r="C163" t="s">
        <v>1571</v>
      </c>
      <c r="D163">
        <v>2023</v>
      </c>
    </row>
    <row r="164" spans="2:4" x14ac:dyDescent="0.25">
      <c r="B164" t="s">
        <v>1572</v>
      </c>
      <c r="C164" t="s">
        <v>1253</v>
      </c>
      <c r="D164">
        <v>2022</v>
      </c>
    </row>
    <row r="165" spans="2:4" x14ac:dyDescent="0.25">
      <c r="B165" t="s">
        <v>1573</v>
      </c>
      <c r="C165" t="s">
        <v>1574</v>
      </c>
      <c r="D165">
        <v>2022</v>
      </c>
    </row>
    <row r="166" spans="2:4" x14ac:dyDescent="0.25">
      <c r="B166" t="s">
        <v>1575</v>
      </c>
      <c r="C166" t="s">
        <v>1576</v>
      </c>
      <c r="D166">
        <v>2022</v>
      </c>
    </row>
    <row r="167" spans="2:4" x14ac:dyDescent="0.25">
      <c r="B167" t="s">
        <v>1577</v>
      </c>
      <c r="C167" t="s">
        <v>1257</v>
      </c>
      <c r="D167">
        <v>2018</v>
      </c>
    </row>
    <row r="168" spans="2:4" x14ac:dyDescent="0.25">
      <c r="B168" t="s">
        <v>1578</v>
      </c>
      <c r="C168" t="s">
        <v>228</v>
      </c>
      <c r="D168">
        <v>2015</v>
      </c>
    </row>
    <row r="169" spans="2:4" x14ac:dyDescent="0.25">
      <c r="B169" t="s">
        <v>1579</v>
      </c>
      <c r="C169" t="s">
        <v>1580</v>
      </c>
      <c r="D169">
        <v>2023</v>
      </c>
    </row>
    <row r="170" spans="2:4" x14ac:dyDescent="0.25">
      <c r="B170" t="s">
        <v>1581</v>
      </c>
      <c r="C170" t="s">
        <v>1582</v>
      </c>
      <c r="D170">
        <v>2019</v>
      </c>
    </row>
    <row r="171" spans="2:4" x14ac:dyDescent="0.25">
      <c r="B171" t="s">
        <v>1583</v>
      </c>
      <c r="C171" t="s">
        <v>1270</v>
      </c>
      <c r="D171">
        <v>2015</v>
      </c>
    </row>
    <row r="172" spans="2:4" x14ac:dyDescent="0.25">
      <c r="B172" t="s">
        <v>1584</v>
      </c>
      <c r="C172" t="s">
        <v>1276</v>
      </c>
      <c r="D172">
        <v>2015</v>
      </c>
    </row>
    <row r="173" spans="2:4" x14ac:dyDescent="0.25">
      <c r="B173" t="s">
        <v>1585</v>
      </c>
      <c r="C173" t="s">
        <v>984</v>
      </c>
      <c r="D173">
        <v>2015</v>
      </c>
    </row>
    <row r="174" spans="2:4" x14ac:dyDescent="0.25">
      <c r="B174" t="s">
        <v>1586</v>
      </c>
      <c r="C174" t="s">
        <v>1587</v>
      </c>
      <c r="D174">
        <v>2023</v>
      </c>
    </row>
    <row r="175" spans="2:4" x14ac:dyDescent="0.25">
      <c r="B175" t="s">
        <v>1588</v>
      </c>
      <c r="C175" t="s">
        <v>1589</v>
      </c>
      <c r="D175">
        <v>2023</v>
      </c>
    </row>
    <row r="176" spans="2:4" x14ac:dyDescent="0.25">
      <c r="B176" t="s">
        <v>1590</v>
      </c>
      <c r="C176" t="s">
        <v>1591</v>
      </c>
      <c r="D176">
        <v>2023</v>
      </c>
    </row>
    <row r="177" spans="2:4" x14ac:dyDescent="0.25">
      <c r="B177" t="s">
        <v>1592</v>
      </c>
      <c r="C177" t="s">
        <v>1593</v>
      </c>
      <c r="D177">
        <v>2023</v>
      </c>
    </row>
    <row r="178" spans="2:4" x14ac:dyDescent="0.25">
      <c r="B178" t="s">
        <v>1594</v>
      </c>
      <c r="C178" t="s">
        <v>818</v>
      </c>
      <c r="D178">
        <v>2022</v>
      </c>
    </row>
  </sheetData>
  <pageMargins left="0.7" right="0.7" top="0.75" bottom="0.75" header="0.3" footer="0.3"/>
  <pageSetup paperSize="9" orientation="portrait" r:id="rId1"/>
  <tableParts count="8">
    <tablePart r:id="rId2"/>
    <tablePart r:id="rId3"/>
    <tablePart r:id="rId4"/>
    <tablePart r:id="rId5"/>
    <tablePart r:id="rId6"/>
    <tablePart r:id="rId7"/>
    <tablePart r:id="rId8"/>
    <tablePart r:id="rId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4"/>
  <sheetViews>
    <sheetView topLeftCell="A13" workbookViewId="0">
      <selection activeCell="C24" sqref="C24"/>
    </sheetView>
  </sheetViews>
  <sheetFormatPr defaultRowHeight="15" x14ac:dyDescent="0.25"/>
  <cols>
    <col min="2" max="2" width="14.85546875" customWidth="1"/>
    <col min="3" max="3" width="36.42578125" bestFit="1" customWidth="1"/>
    <col min="4" max="4" width="75.85546875" customWidth="1"/>
    <col min="5" max="5" width="7.28515625" customWidth="1"/>
    <col min="6" max="6" width="23.5703125" bestFit="1" customWidth="1"/>
    <col min="7" max="7" width="9.85546875" style="3" bestFit="1" customWidth="1"/>
    <col min="8" max="8" width="106.85546875" customWidth="1"/>
  </cols>
  <sheetData>
    <row r="1" spans="2:7" s="50" customFormat="1" ht="30" customHeight="1" x14ac:dyDescent="0.25">
      <c r="B1" s="50" t="s">
        <v>1595</v>
      </c>
      <c r="G1" s="123"/>
    </row>
    <row r="2" spans="2:7" s="48" customFormat="1" ht="20.100000000000001" customHeight="1" x14ac:dyDescent="0.25">
      <c r="B2" s="57" t="s">
        <v>1596</v>
      </c>
      <c r="G2" s="57"/>
    </row>
    <row r="3" spans="2:7" ht="15.75" thickBot="1" x14ac:dyDescent="0.3"/>
    <row r="4" spans="2:7" ht="15.75" thickBot="1" x14ac:dyDescent="0.3">
      <c r="B4" s="87" t="s">
        <v>246</v>
      </c>
      <c r="C4" s="88" t="s">
        <v>53</v>
      </c>
      <c r="D4" s="89" t="s">
        <v>1597</v>
      </c>
      <c r="E4" s="78"/>
      <c r="F4" t="s">
        <v>160</v>
      </c>
      <c r="G4" s="3" t="s">
        <v>1598</v>
      </c>
    </row>
    <row r="5" spans="2:7" x14ac:dyDescent="0.25">
      <c r="B5" s="7" t="s">
        <v>1599</v>
      </c>
      <c r="C5" s="6" t="s">
        <v>1600</v>
      </c>
      <c r="D5" s="79" t="s">
        <v>1601</v>
      </c>
      <c r="F5" t="s">
        <v>1602</v>
      </c>
      <c r="G5" s="3" t="s">
        <v>1603</v>
      </c>
    </row>
    <row r="6" spans="2:7" ht="30" x14ac:dyDescent="0.25">
      <c r="B6" s="7" t="s">
        <v>1604</v>
      </c>
      <c r="C6" s="6" t="s">
        <v>1605</v>
      </c>
      <c r="D6" s="79" t="s">
        <v>1606</v>
      </c>
      <c r="F6" t="s">
        <v>1607</v>
      </c>
      <c r="G6" s="3" t="s">
        <v>164</v>
      </c>
    </row>
    <row r="7" spans="2:7" x14ac:dyDescent="0.25">
      <c r="B7" s="7" t="s">
        <v>1608</v>
      </c>
      <c r="C7" s="6" t="s">
        <v>1609</v>
      </c>
      <c r="D7" s="79" t="s">
        <v>1610</v>
      </c>
      <c r="F7" t="s">
        <v>1611</v>
      </c>
      <c r="G7" s="3" t="s">
        <v>1612</v>
      </c>
    </row>
    <row r="8" spans="2:7" ht="30" x14ac:dyDescent="0.25">
      <c r="B8" s="7" t="s">
        <v>1613</v>
      </c>
      <c r="C8" s="6" t="s">
        <v>1614</v>
      </c>
      <c r="D8" s="79" t="s">
        <v>1615</v>
      </c>
      <c r="F8" t="s">
        <v>1616</v>
      </c>
      <c r="G8" s="3" t="s">
        <v>239</v>
      </c>
    </row>
    <row r="9" spans="2:7" x14ac:dyDescent="0.25">
      <c r="B9" s="7" t="s">
        <v>1617</v>
      </c>
      <c r="C9" s="6" t="s">
        <v>1618</v>
      </c>
      <c r="D9" s="79"/>
      <c r="F9" t="s">
        <v>1619</v>
      </c>
      <c r="G9" s="3" t="s">
        <v>1620</v>
      </c>
    </row>
    <row r="10" spans="2:7" x14ac:dyDescent="0.25">
      <c r="B10" s="7" t="s">
        <v>1621</v>
      </c>
      <c r="C10" s="6" t="s">
        <v>1622</v>
      </c>
      <c r="D10" s="79"/>
      <c r="F10" t="s">
        <v>1623</v>
      </c>
      <c r="G10" s="3" t="s">
        <v>1624</v>
      </c>
    </row>
    <row r="11" spans="2:7" x14ac:dyDescent="0.25">
      <c r="B11" s="7" t="s">
        <v>1625</v>
      </c>
      <c r="C11" s="6" t="s">
        <v>1626</v>
      </c>
      <c r="D11" s="79"/>
      <c r="F11" t="s">
        <v>1627</v>
      </c>
      <c r="G11" s="3" t="s">
        <v>1628</v>
      </c>
    </row>
    <row r="12" spans="2:7" x14ac:dyDescent="0.25">
      <c r="B12" s="7" t="s">
        <v>1629</v>
      </c>
      <c r="C12" s="6" t="s">
        <v>1630</v>
      </c>
      <c r="D12" s="79"/>
      <c r="F12" t="s">
        <v>1631</v>
      </c>
      <c r="G12" s="3" t="s">
        <v>1632</v>
      </c>
    </row>
    <row r="13" spans="2:7" x14ac:dyDescent="0.25">
      <c r="B13" s="7" t="s">
        <v>1633</v>
      </c>
      <c r="C13" s="6" t="s">
        <v>1634</v>
      </c>
      <c r="D13" s="79"/>
      <c r="F13" t="s">
        <v>1635</v>
      </c>
      <c r="G13" s="3" t="s">
        <v>1636</v>
      </c>
    </row>
    <row r="14" spans="2:7" x14ac:dyDescent="0.25">
      <c r="B14" s="7" t="s">
        <v>1637</v>
      </c>
      <c r="C14" s="6" t="s">
        <v>1638</v>
      </c>
      <c r="D14" s="79"/>
      <c r="F14" t="s">
        <v>1639</v>
      </c>
      <c r="G14" s="3" t="s">
        <v>1640</v>
      </c>
    </row>
    <row r="15" spans="2:7" x14ac:dyDescent="0.25">
      <c r="B15" s="7" t="s">
        <v>1641</v>
      </c>
      <c r="C15" s="6" t="s">
        <v>1642</v>
      </c>
      <c r="D15" s="79"/>
      <c r="F15" t="s">
        <v>1643</v>
      </c>
    </row>
    <row r="16" spans="2:7" x14ac:dyDescent="0.25">
      <c r="B16" s="7" t="s">
        <v>1644</v>
      </c>
      <c r="C16" s="6" t="s">
        <v>1645</v>
      </c>
      <c r="D16" s="79"/>
    </row>
    <row r="17" spans="2:4" x14ac:dyDescent="0.25">
      <c r="B17" s="7" t="s">
        <v>1646</v>
      </c>
      <c r="C17" s="6" t="s">
        <v>1647</v>
      </c>
      <c r="D17" s="79"/>
    </row>
    <row r="18" spans="2:4" x14ac:dyDescent="0.25">
      <c r="B18" s="7" t="s">
        <v>1648</v>
      </c>
      <c r="C18" s="6" t="s">
        <v>1649</v>
      </c>
      <c r="D18" s="79"/>
    </row>
    <row r="19" spans="2:4" x14ac:dyDescent="0.25">
      <c r="B19" s="7" t="s">
        <v>1650</v>
      </c>
      <c r="C19" s="6" t="s">
        <v>1651</v>
      </c>
      <c r="D19" s="79"/>
    </row>
    <row r="20" spans="2:4" x14ac:dyDescent="0.25">
      <c r="B20" s="7" t="s">
        <v>1652</v>
      </c>
      <c r="C20" s="6" t="s">
        <v>1653</v>
      </c>
      <c r="D20" s="79"/>
    </row>
    <row r="21" spans="2:4" x14ac:dyDescent="0.25">
      <c r="B21" s="7" t="s">
        <v>1654</v>
      </c>
      <c r="C21" s="6" t="s">
        <v>1655</v>
      </c>
      <c r="D21" s="79"/>
    </row>
    <row r="22" spans="2:4" ht="15.75" thickBot="1" x14ac:dyDescent="0.3">
      <c r="B22" s="5" t="s">
        <v>1305</v>
      </c>
      <c r="C22" s="4" t="s">
        <v>6176</v>
      </c>
      <c r="D22" s="80"/>
    </row>
    <row r="25" spans="2:4" ht="15.75" x14ac:dyDescent="0.25">
      <c r="B25" s="185" t="s">
        <v>1656</v>
      </c>
      <c r="C25" s="185"/>
      <c r="D25" s="185"/>
    </row>
    <row r="26" spans="2:4" ht="15.75" thickBot="1" x14ac:dyDescent="0.3"/>
    <row r="27" spans="2:4" x14ac:dyDescent="0.25">
      <c r="B27" s="186" t="s">
        <v>1657</v>
      </c>
      <c r="C27" s="187"/>
      <c r="D27" s="188"/>
    </row>
    <row r="28" spans="2:4" x14ac:dyDescent="0.25">
      <c r="B28" s="182" t="s">
        <v>1658</v>
      </c>
      <c r="C28" s="183"/>
      <c r="D28" s="184"/>
    </row>
    <row r="29" spans="2:4" x14ac:dyDescent="0.25">
      <c r="B29" s="182" t="s">
        <v>1659</v>
      </c>
      <c r="C29" s="183"/>
      <c r="D29" s="184"/>
    </row>
    <row r="30" spans="2:4" x14ac:dyDescent="0.25">
      <c r="B30" s="182" t="s">
        <v>1660</v>
      </c>
      <c r="C30" s="183"/>
      <c r="D30" s="184"/>
    </row>
    <row r="31" spans="2:4" x14ac:dyDescent="0.25">
      <c r="B31" s="182" t="s">
        <v>1661</v>
      </c>
      <c r="C31" s="183"/>
      <c r="D31" s="184"/>
    </row>
    <row r="32" spans="2:4" x14ac:dyDescent="0.25">
      <c r="B32" s="182"/>
      <c r="C32" s="183"/>
      <c r="D32" s="184"/>
    </row>
    <row r="33" spans="2:4" x14ac:dyDescent="0.25">
      <c r="B33" s="189" t="s">
        <v>1662</v>
      </c>
      <c r="C33" s="190"/>
      <c r="D33" s="191"/>
    </row>
    <row r="34" spans="2:4" x14ac:dyDescent="0.25">
      <c r="B34" s="182" t="s">
        <v>1663</v>
      </c>
      <c r="C34" s="183"/>
      <c r="D34" s="184"/>
    </row>
    <row r="35" spans="2:4" x14ac:dyDescent="0.25">
      <c r="B35" s="182" t="s">
        <v>1664</v>
      </c>
      <c r="C35" s="183"/>
      <c r="D35" s="184"/>
    </row>
    <row r="36" spans="2:4" x14ac:dyDescent="0.25">
      <c r="B36" s="182" t="s">
        <v>1665</v>
      </c>
      <c r="C36" s="183"/>
      <c r="D36" s="184"/>
    </row>
    <row r="37" spans="2:4" x14ac:dyDescent="0.25">
      <c r="B37" s="182" t="s">
        <v>1666</v>
      </c>
      <c r="C37" s="183"/>
      <c r="D37" s="184"/>
    </row>
    <row r="38" spans="2:4" x14ac:dyDescent="0.25">
      <c r="B38" s="182"/>
      <c r="C38" s="183"/>
      <c r="D38" s="184"/>
    </row>
    <row r="39" spans="2:4" x14ac:dyDescent="0.25">
      <c r="B39" s="182"/>
      <c r="C39" s="183"/>
      <c r="D39" s="184"/>
    </row>
    <row r="40" spans="2:4" x14ac:dyDescent="0.25">
      <c r="B40" s="182"/>
      <c r="C40" s="183"/>
      <c r="D40" s="184"/>
    </row>
    <row r="41" spans="2:4" x14ac:dyDescent="0.25">
      <c r="B41" s="182"/>
      <c r="C41" s="183"/>
      <c r="D41" s="184"/>
    </row>
    <row r="42" spans="2:4" x14ac:dyDescent="0.25">
      <c r="B42" s="182"/>
      <c r="C42" s="183"/>
      <c r="D42" s="184"/>
    </row>
    <row r="43" spans="2:4" x14ac:dyDescent="0.25">
      <c r="B43" s="182"/>
      <c r="C43" s="183"/>
      <c r="D43" s="184"/>
    </row>
    <row r="44" spans="2:4" ht="15.75" thickBot="1" x14ac:dyDescent="0.3">
      <c r="B44" s="179"/>
      <c r="C44" s="180"/>
      <c r="D44" s="181"/>
    </row>
  </sheetData>
  <mergeCells count="19">
    <mergeCell ref="B37:D37"/>
    <mergeCell ref="B25:D25"/>
    <mergeCell ref="B27:D27"/>
    <mergeCell ref="B28:D28"/>
    <mergeCell ref="B29:D29"/>
    <mergeCell ref="B30:D30"/>
    <mergeCell ref="B31:D31"/>
    <mergeCell ref="B32:D32"/>
    <mergeCell ref="B33:D33"/>
    <mergeCell ref="B34:D34"/>
    <mergeCell ref="B35:D35"/>
    <mergeCell ref="B36:D36"/>
    <mergeCell ref="B44:D44"/>
    <mergeCell ref="B38:D38"/>
    <mergeCell ref="B39:D39"/>
    <mergeCell ref="B40:D40"/>
    <mergeCell ref="B41:D41"/>
    <mergeCell ref="B42:D42"/>
    <mergeCell ref="B43:D43"/>
  </mergeCell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334E7959C790F4E8748DDCF563FB41F" ma:contentTypeVersion="11" ma:contentTypeDescription="Een nieuw document maken." ma:contentTypeScope="" ma:versionID="30255ce18d0a80058300d08fb2e82b11">
  <xsd:schema xmlns:xsd="http://www.w3.org/2001/XMLSchema" xmlns:xs="http://www.w3.org/2001/XMLSchema" xmlns:p="http://schemas.microsoft.com/office/2006/metadata/properties" xmlns:ns2="a30a46c9-b0fc-4960-9b38-8f3d0d854e3c" xmlns:ns3="f34ce654-009b-48c7-978d-385f78192a75" targetNamespace="http://schemas.microsoft.com/office/2006/metadata/properties" ma:root="true" ma:fieldsID="c9d4d9594525777513bf6906981bb8a7" ns2:_="" ns3:_="">
    <xsd:import namespace="a30a46c9-b0fc-4960-9b38-8f3d0d854e3c"/>
    <xsd:import namespace="f34ce654-009b-48c7-978d-385f78192a7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0a46c9-b0fc-4960-9b38-8f3d0d854e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Afbeeldingtags" ma:readOnly="false" ma:fieldId="{5cf76f15-5ced-4ddc-b409-7134ff3c332f}" ma:taxonomyMulti="true" ma:sspId="5e2ccd3a-0a92-4b1c-bdd4-9f4d74eaa207"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ce654-009b-48c7-978d-385f78192a7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a670524-71cc-4fe5-9754-29eb8379da21}" ma:internalName="TaxCatchAll" ma:showField="CatchAllData" ma:web="f34ce654-009b-48c7-978d-385f78192a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34ce654-009b-48c7-978d-385f78192a75" xsi:nil="true"/>
    <lcf76f155ced4ddcb4097134ff3c332f xmlns="a30a46c9-b0fc-4960-9b38-8f3d0d854e3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CC9727A-6744-4975-91DB-5AFB13CD0D75}">
  <ds:schemaRefs>
    <ds:schemaRef ds:uri="http://schemas.microsoft.com/sharepoint/v3/contenttype/forms"/>
  </ds:schemaRefs>
</ds:datastoreItem>
</file>

<file path=customXml/itemProps2.xml><?xml version="1.0" encoding="utf-8"?>
<ds:datastoreItem xmlns:ds="http://schemas.openxmlformats.org/officeDocument/2006/customXml" ds:itemID="{98D1AFB3-0BB1-4D76-957C-9671ADF389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0a46c9-b0fc-4960-9b38-8f3d0d854e3c"/>
    <ds:schemaRef ds:uri="f34ce654-009b-48c7-978d-385f78192a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8946BC3-4822-46EF-9E1D-27A2C2C21814}">
  <ds:schemaRefs>
    <ds:schemaRef ds:uri="http://schemas.microsoft.com/office/2006/metadata/properties"/>
    <ds:schemaRef ds:uri="http://schemas.microsoft.com/office/infopath/2007/PartnerControls"/>
    <ds:schemaRef ds:uri="f34ce654-009b-48c7-978d-385f78192a75"/>
    <ds:schemaRef ds:uri="a30a46c9-b0fc-4960-9b38-8f3d0d854e3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15</vt:i4>
      </vt:variant>
      <vt:variant>
        <vt:lpstr>Benoemde bereiken</vt:lpstr>
      </vt:variant>
      <vt:variant>
        <vt:i4>2</vt:i4>
      </vt:variant>
    </vt:vector>
  </HeadingPairs>
  <TitlesOfParts>
    <vt:vector size="17" baseType="lpstr">
      <vt:lpstr>Uitleg</vt:lpstr>
      <vt:lpstr>VOL_Naamgeving Objecten (3.1.1)</vt:lpstr>
      <vt:lpstr>AFK_Naamgeving Objecten (3.1.1)</vt:lpstr>
      <vt:lpstr>Naamgeving Objecten (3.1.1)</vt:lpstr>
      <vt:lpstr>&lt;pos1&gt;</vt:lpstr>
      <vt:lpstr>&lt;pos2&gt;</vt:lpstr>
      <vt:lpstr>&lt;pos3&gt;</vt:lpstr>
      <vt:lpstr>&lt;pos4&gt;</vt:lpstr>
      <vt:lpstr>&lt;pos5&gt;</vt:lpstr>
      <vt:lpstr>&lt;pos6&gt;</vt:lpstr>
      <vt:lpstr>&lt;pos7&gt;</vt:lpstr>
      <vt:lpstr>NL-SfB_Tabel 1_Versie 2021</vt:lpstr>
      <vt:lpstr>NL-SfB_Tabel 3</vt:lpstr>
      <vt:lpstr>SubCategory</vt:lpstr>
      <vt:lpstr>Shortcuts</vt:lpstr>
      <vt:lpstr>'NL-SfB_Tabel 1_Versie 2021'!Afdrukbereik</vt:lpstr>
      <vt:lpstr>'NL-SfB_Tabel 3'!Afdrukbereik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Maas</dc:creator>
  <cp:keywords/>
  <dc:description/>
  <cp:lastModifiedBy>Martijn de Riet</cp:lastModifiedBy>
  <cp:revision/>
  <dcterms:created xsi:type="dcterms:W3CDTF">2014-12-05T11:25:59Z</dcterms:created>
  <dcterms:modified xsi:type="dcterms:W3CDTF">2025-10-20T10:31:08Z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0x010100E334E7959C790F4E8748DDCF563FB41F</vt:lpwstr>
  </property>
  <property fmtid="{D5CDD505-2E9C-101B-9397-08002B2CF9AE}" pid="3" name="MediaServiceImageTags">
    <vt:lpwstr/>
  </property>
</Properties>
</file>