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1" i="1" l="1"/>
  <c r="G39" i="1"/>
  <c r="F39" i="1"/>
  <c r="E39" i="1"/>
  <c r="G32" i="1"/>
  <c r="G34" i="1"/>
  <c r="G36" i="1"/>
  <c r="F31" i="1"/>
  <c r="F33" i="1"/>
  <c r="F35" i="1"/>
  <c r="F37" i="1"/>
  <c r="E30" i="1"/>
  <c r="E38" i="1"/>
  <c r="D31" i="1"/>
  <c r="D32" i="1"/>
  <c r="D33" i="1"/>
  <c r="D34" i="1"/>
  <c r="D35" i="1"/>
  <c r="D36" i="1"/>
  <c r="D37" i="1"/>
  <c r="D38" i="1"/>
  <c r="D30" i="1"/>
  <c r="C31" i="1"/>
  <c r="C32" i="1"/>
  <c r="C33" i="1"/>
  <c r="C34" i="1"/>
  <c r="C35" i="1"/>
  <c r="C36" i="1"/>
  <c r="C37" i="1"/>
  <c r="C38" i="1"/>
  <c r="C30" i="1"/>
  <c r="C25" i="1"/>
  <c r="G23" i="1"/>
  <c r="F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<sst xmlns="http://schemas.openxmlformats.org/spreadsheetml/2006/main" count="18" uniqueCount="14">
  <si>
    <t>I</t>
  </si>
  <si>
    <t>Xi</t>
  </si>
  <si>
    <t>Xi^2</t>
  </si>
  <si>
    <t>1+2Xi^2</t>
  </si>
  <si>
    <r>
      <rPr>
        <sz val="11"/>
        <color theme="1"/>
        <rFont val="Calibri"/>
        <family val="2"/>
        <charset val="204"/>
      </rPr>
      <t>√</t>
    </r>
    <r>
      <rPr>
        <sz val="13.2"/>
        <color theme="1"/>
        <rFont val="Calibri"/>
        <family val="2"/>
      </rPr>
      <t>(1+2Xi^2)</t>
    </r>
  </si>
  <si>
    <t>y1…y19</t>
  </si>
  <si>
    <t>y0, y20</t>
  </si>
  <si>
    <t>СУМА</t>
  </si>
  <si>
    <t>І</t>
  </si>
  <si>
    <t>tg(x^2 + 0,5)</t>
  </si>
  <si>
    <t>1+2x^2</t>
  </si>
  <si>
    <t>y0,y8</t>
  </si>
  <si>
    <t>y1,y3,y5,y7</t>
  </si>
  <si>
    <t>y2,y4,y6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</si>
</sst>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3.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25" zoomScale="120" zoomScaleNormal="120" workbookViewId="0">
      <selection activeCell="C41" sqref="C41:D42"/>
    </sheetView>
  </sheetViews>
  <sheetFormatPr defaultRowHeight="15" x14ac:dyDescent="0.25"/>
  <cols>
    <col min="3" max="3" width="12.140625" customWidth="1"/>
    <col min="4" max="4" width="10.5703125" customWidth="1"/>
    <col min="5" max="5" width="13.140625" customWidth="1"/>
    <col min="6" max="6" width="13.42578125" customWidth="1"/>
    <col min="7" max="7" width="13.7109375" customWidth="1"/>
  </cols>
  <sheetData>
    <row r="1" spans="1:10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6</v>
      </c>
      <c r="G1" s="1" t="s">
        <v>5</v>
      </c>
    </row>
    <row r="2" spans="1:10" x14ac:dyDescent="0.25">
      <c r="A2" s="1">
        <v>0</v>
      </c>
      <c r="B2" s="1">
        <v>0.6</v>
      </c>
      <c r="C2" s="1">
        <f>B2^2</f>
        <v>0.36</v>
      </c>
      <c r="D2" s="1">
        <f>1+2*C2</f>
        <v>1.72</v>
      </c>
      <c r="E2" s="1">
        <f>SQRT(D2)</f>
        <v>1.3114877048604001</v>
      </c>
      <c r="F2" s="1">
        <f>1/E2</f>
        <v>0.76249285166302339</v>
      </c>
      <c r="G2" s="1"/>
      <c r="H2" s="1"/>
      <c r="I2" s="1"/>
      <c r="J2" s="1"/>
    </row>
    <row r="3" spans="1:10" x14ac:dyDescent="0.25">
      <c r="A3" s="1">
        <v>1</v>
      </c>
      <c r="B3" s="1">
        <v>0.64500000000000002</v>
      </c>
      <c r="C3" s="1">
        <f t="shared" ref="C3:C22" si="0">B3^2</f>
        <v>0.41602500000000003</v>
      </c>
      <c r="D3" s="1">
        <f t="shared" ref="D3:D22" si="1">1+2*C3</f>
        <v>1.8320500000000002</v>
      </c>
      <c r="E3" s="1">
        <f t="shared" ref="E3:E22" si="2">SQRT(D3)</f>
        <v>1.3535324155704584</v>
      </c>
      <c r="F3" s="1"/>
      <c r="G3" s="1">
        <f>1/E3</f>
        <v>0.73880757379463347</v>
      </c>
      <c r="H3" s="1"/>
      <c r="I3" s="1"/>
      <c r="J3" s="1"/>
    </row>
    <row r="4" spans="1:10" x14ac:dyDescent="0.25">
      <c r="A4" s="1">
        <v>2</v>
      </c>
      <c r="B4" s="1">
        <v>0.69</v>
      </c>
      <c r="C4" s="1">
        <f t="shared" si="0"/>
        <v>0.47609999999999991</v>
      </c>
      <c r="D4" s="1">
        <f t="shared" si="1"/>
        <v>1.9521999999999999</v>
      </c>
      <c r="E4" s="1">
        <f t="shared" si="2"/>
        <v>1.3972115086843508</v>
      </c>
      <c r="F4" s="1"/>
      <c r="G4" s="1">
        <f t="shared" ref="G4:G21" si="3">1/E4</f>
        <v>0.71571125329594865</v>
      </c>
      <c r="H4" s="1"/>
      <c r="I4" s="1"/>
      <c r="J4" s="1"/>
    </row>
    <row r="5" spans="1:10" x14ac:dyDescent="0.25">
      <c r="A5" s="1">
        <v>3</v>
      </c>
      <c r="B5" s="1">
        <v>0.73499999999999999</v>
      </c>
      <c r="C5" s="1">
        <f t="shared" si="0"/>
        <v>0.54022499999999996</v>
      </c>
      <c r="D5" s="1">
        <f t="shared" si="1"/>
        <v>2.0804499999999999</v>
      </c>
      <c r="E5" s="1">
        <f t="shared" si="2"/>
        <v>1.4423765111786866</v>
      </c>
      <c r="F5" s="1"/>
      <c r="G5" s="1">
        <f t="shared" si="3"/>
        <v>0.6933002529158051</v>
      </c>
      <c r="H5" s="1"/>
      <c r="I5" s="1"/>
      <c r="J5" s="1"/>
    </row>
    <row r="6" spans="1:10" x14ac:dyDescent="0.25">
      <c r="A6" s="1">
        <v>4</v>
      </c>
      <c r="B6" s="1">
        <v>0.78</v>
      </c>
      <c r="C6" s="1">
        <f t="shared" si="0"/>
        <v>0.60840000000000005</v>
      </c>
      <c r="D6" s="1">
        <f t="shared" si="1"/>
        <v>2.2168000000000001</v>
      </c>
      <c r="E6" s="1">
        <f t="shared" si="2"/>
        <v>1.48889220563478</v>
      </c>
      <c r="F6" s="1"/>
      <c r="G6" s="1">
        <f t="shared" si="3"/>
        <v>0.67164029485509746</v>
      </c>
      <c r="H6" s="1"/>
      <c r="I6" s="1"/>
      <c r="J6" s="1"/>
    </row>
    <row r="7" spans="1:10" x14ac:dyDescent="0.25">
      <c r="A7" s="1">
        <v>5</v>
      </c>
      <c r="B7" s="1">
        <v>0.82499999999999996</v>
      </c>
      <c r="C7" s="1">
        <f t="shared" si="0"/>
        <v>0.68062499999999992</v>
      </c>
      <c r="D7" s="1">
        <f t="shared" si="1"/>
        <v>2.3612500000000001</v>
      </c>
      <c r="E7" s="1">
        <f t="shared" si="2"/>
        <v>1.5366359360629309</v>
      </c>
      <c r="F7" s="1"/>
      <c r="G7" s="1">
        <f t="shared" si="3"/>
        <v>0.6507722333776309</v>
      </c>
      <c r="H7" s="1"/>
      <c r="I7" s="1"/>
      <c r="J7" s="1"/>
    </row>
    <row r="8" spans="1:10" x14ac:dyDescent="0.25">
      <c r="A8" s="1">
        <v>6</v>
      </c>
      <c r="B8" s="1">
        <v>0.87</v>
      </c>
      <c r="C8" s="1">
        <f t="shared" si="0"/>
        <v>0.75690000000000002</v>
      </c>
      <c r="D8" s="1">
        <f t="shared" si="1"/>
        <v>2.5137999999999998</v>
      </c>
      <c r="E8" s="1">
        <f t="shared" si="2"/>
        <v>1.5854967675779095</v>
      </c>
      <c r="F8" s="1"/>
      <c r="G8" s="1">
        <f t="shared" si="3"/>
        <v>0.63071714837214965</v>
      </c>
      <c r="H8" s="1"/>
      <c r="I8" s="1"/>
      <c r="J8" s="1"/>
    </row>
    <row r="9" spans="1:10" x14ac:dyDescent="0.25">
      <c r="A9" s="1">
        <v>7</v>
      </c>
      <c r="B9" s="1">
        <v>0.91500000000000004</v>
      </c>
      <c r="C9" s="1">
        <f t="shared" si="0"/>
        <v>0.83722500000000011</v>
      </c>
      <c r="D9" s="1">
        <f t="shared" si="1"/>
        <v>2.6744500000000002</v>
      </c>
      <c r="E9" s="1">
        <f t="shared" si="2"/>
        <v>1.6353745748298767</v>
      </c>
      <c r="F9" s="1"/>
      <c r="G9" s="1">
        <f t="shared" si="3"/>
        <v>0.61148070624983708</v>
      </c>
      <c r="H9" s="1"/>
      <c r="I9" s="1"/>
      <c r="J9" s="1"/>
    </row>
    <row r="10" spans="1:10" x14ac:dyDescent="0.25">
      <c r="A10" s="1">
        <v>8</v>
      </c>
      <c r="B10" s="1">
        <v>0.96</v>
      </c>
      <c r="C10" s="1">
        <f t="shared" si="0"/>
        <v>0.92159999999999997</v>
      </c>
      <c r="D10" s="1">
        <f t="shared" si="1"/>
        <v>2.8431999999999999</v>
      </c>
      <c r="E10" s="1">
        <f t="shared" si="2"/>
        <v>1.6861791126686394</v>
      </c>
      <c r="F10" s="1"/>
      <c r="G10" s="1">
        <f t="shared" si="3"/>
        <v>0.59305680665047811</v>
      </c>
      <c r="H10" s="1"/>
      <c r="I10" s="1"/>
      <c r="J10" s="1"/>
    </row>
    <row r="11" spans="1:10" x14ac:dyDescent="0.25">
      <c r="A11" s="1">
        <v>9</v>
      </c>
      <c r="B11" s="1">
        <v>1.0049999999999999</v>
      </c>
      <c r="C11" s="1">
        <f t="shared" si="0"/>
        <v>1.0100249999999997</v>
      </c>
      <c r="D11" s="1">
        <f t="shared" si="1"/>
        <v>3.0200499999999995</v>
      </c>
      <c r="E11" s="1">
        <f t="shared" si="2"/>
        <v>1.737829105522174</v>
      </c>
      <c r="F11" s="1"/>
      <c r="G11" s="1">
        <f t="shared" si="3"/>
        <v>0.57543057417002186</v>
      </c>
      <c r="H11" s="1"/>
      <c r="I11" s="1"/>
      <c r="J11" s="1"/>
    </row>
    <row r="12" spans="1:10" x14ac:dyDescent="0.25">
      <c r="A12" s="1">
        <v>10</v>
      </c>
      <c r="B12" s="1">
        <v>1.05</v>
      </c>
      <c r="C12" s="1">
        <f t="shared" si="0"/>
        <v>1.1025</v>
      </c>
      <c r="D12" s="1">
        <f t="shared" si="1"/>
        <v>3.2050000000000001</v>
      </c>
      <c r="E12" s="1">
        <f t="shared" si="2"/>
        <v>1.7902513789968157</v>
      </c>
      <c r="F12" s="1"/>
      <c r="G12" s="1">
        <f t="shared" si="3"/>
        <v>0.55858077347794555</v>
      </c>
      <c r="H12" s="1"/>
      <c r="I12" s="1"/>
      <c r="J12" s="1"/>
    </row>
    <row r="13" spans="1:10" x14ac:dyDescent="0.25">
      <c r="A13" s="1">
        <v>11</v>
      </c>
      <c r="B13" s="1">
        <v>1.095</v>
      </c>
      <c r="C13" s="1">
        <f t="shared" si="0"/>
        <v>1.199025</v>
      </c>
      <c r="D13" s="1">
        <f t="shared" si="1"/>
        <v>3.39805</v>
      </c>
      <c r="E13" s="1">
        <f t="shared" si="2"/>
        <v>1.8433800476298967</v>
      </c>
      <c r="F13" s="1"/>
      <c r="G13" s="1">
        <f t="shared" si="3"/>
        <v>0.54248173147243173</v>
      </c>
      <c r="H13" s="1"/>
      <c r="I13" s="1"/>
      <c r="J13" s="1"/>
    </row>
    <row r="14" spans="1:10" x14ac:dyDescent="0.25">
      <c r="A14" s="1">
        <v>12</v>
      </c>
      <c r="B14" s="1">
        <v>1.1399999999999999</v>
      </c>
      <c r="C14" s="1">
        <f t="shared" si="0"/>
        <v>1.2995999999999999</v>
      </c>
      <c r="D14" s="1">
        <f t="shared" si="1"/>
        <v>3.5991999999999997</v>
      </c>
      <c r="E14" s="1">
        <f t="shared" si="2"/>
        <v>1.8971557658769087</v>
      </c>
      <c r="F14" s="1"/>
      <c r="G14" s="1">
        <f t="shared" si="3"/>
        <v>0.52710484715406447</v>
      </c>
      <c r="H14" s="1"/>
      <c r="I14" s="1"/>
      <c r="J14" s="1"/>
    </row>
    <row r="15" spans="1:10" x14ac:dyDescent="0.25">
      <c r="A15" s="1">
        <v>13</v>
      </c>
      <c r="B15" s="1">
        <v>1.1850000000000001</v>
      </c>
      <c r="C15" s="1">
        <f t="shared" si="0"/>
        <v>1.4042250000000001</v>
      </c>
      <c r="D15" s="1">
        <f t="shared" si="1"/>
        <v>3.8084500000000001</v>
      </c>
      <c r="E15" s="1">
        <f t="shared" si="2"/>
        <v>1.9515250446765986</v>
      </c>
      <c r="F15" s="1"/>
      <c r="G15" s="1">
        <f t="shared" si="3"/>
        <v>0.51241976254817534</v>
      </c>
      <c r="H15" s="1"/>
      <c r="I15" s="1"/>
      <c r="J15" s="1"/>
    </row>
    <row r="16" spans="1:10" x14ac:dyDescent="0.25">
      <c r="A16" s="1">
        <v>14</v>
      </c>
      <c r="B16" s="1">
        <v>1.23</v>
      </c>
      <c r="C16" s="1">
        <f t="shared" si="0"/>
        <v>1.5128999999999999</v>
      </c>
      <c r="D16" s="1">
        <f t="shared" si="1"/>
        <v>4.0258000000000003</v>
      </c>
      <c r="E16" s="1">
        <f t="shared" si="2"/>
        <v>2.0064396327824072</v>
      </c>
      <c r="F16" s="1"/>
      <c r="G16" s="1">
        <f t="shared" si="3"/>
        <v>0.49839525877649327</v>
      </c>
      <c r="H16" s="1"/>
      <c r="I16" s="1"/>
      <c r="J16" s="1"/>
    </row>
    <row r="17" spans="1:10" x14ac:dyDescent="0.25">
      <c r="A17" s="1">
        <v>15</v>
      </c>
      <c r="B17" s="1">
        <v>1.2749999999999999</v>
      </c>
      <c r="C17" s="1">
        <f t="shared" si="0"/>
        <v>1.6256249999999999</v>
      </c>
      <c r="D17" s="1">
        <f t="shared" si="1"/>
        <v>4.2512499999999998</v>
      </c>
      <c r="E17" s="1">
        <f t="shared" si="2"/>
        <v>2.0618559600515258</v>
      </c>
      <c r="F17" s="1"/>
      <c r="G17" s="1">
        <f t="shared" si="3"/>
        <v>0.48499993179688944</v>
      </c>
      <c r="H17" s="1"/>
      <c r="I17" s="1"/>
      <c r="J17" s="1"/>
    </row>
    <row r="18" spans="1:10" x14ac:dyDescent="0.25">
      <c r="A18" s="1">
        <v>16</v>
      </c>
      <c r="B18" s="1">
        <v>1.32</v>
      </c>
      <c r="C18" s="1">
        <f t="shared" si="0"/>
        <v>1.7424000000000002</v>
      </c>
      <c r="D18" s="1">
        <f t="shared" si="1"/>
        <v>4.4847999999999999</v>
      </c>
      <c r="E18" s="1">
        <f t="shared" si="2"/>
        <v>2.1177346387118479</v>
      </c>
      <c r="F18" s="1"/>
      <c r="G18" s="1">
        <f t="shared" si="3"/>
        <v>0.47220269325540659</v>
      </c>
      <c r="H18" s="1"/>
      <c r="I18" s="1"/>
      <c r="J18" s="1"/>
    </row>
    <row r="19" spans="1:10" x14ac:dyDescent="0.25">
      <c r="A19" s="1">
        <v>17</v>
      </c>
      <c r="B19" s="1">
        <v>1.365</v>
      </c>
      <c r="C19" s="1">
        <f t="shared" si="0"/>
        <v>1.8632249999999999</v>
      </c>
      <c r="D19" s="1">
        <f t="shared" si="1"/>
        <v>4.7264499999999998</v>
      </c>
      <c r="E19" s="1">
        <f t="shared" si="2"/>
        <v>2.1740400180309467</v>
      </c>
      <c r="F19" s="1"/>
      <c r="G19" s="1">
        <f t="shared" si="3"/>
        <v>0.45997313375386328</v>
      </c>
      <c r="H19" s="1"/>
      <c r="I19" s="1"/>
      <c r="J19" s="1"/>
    </row>
    <row r="20" spans="1:10" x14ac:dyDescent="0.25">
      <c r="A20" s="1">
        <v>18</v>
      </c>
      <c r="B20" s="1">
        <v>1.41</v>
      </c>
      <c r="C20" s="1">
        <f t="shared" si="0"/>
        <v>1.9880999999999998</v>
      </c>
      <c r="D20" s="1">
        <f t="shared" si="1"/>
        <v>4.9761999999999995</v>
      </c>
      <c r="E20" s="1">
        <f t="shared" si="2"/>
        <v>2.2307397876041031</v>
      </c>
      <c r="F20" s="1"/>
      <c r="G20" s="1">
        <f t="shared" si="3"/>
        <v>0.44828177878785086</v>
      </c>
      <c r="H20" s="1"/>
      <c r="I20" s="1"/>
      <c r="J20" s="1"/>
    </row>
    <row r="21" spans="1:10" x14ac:dyDescent="0.25">
      <c r="A21" s="1">
        <v>19</v>
      </c>
      <c r="B21" s="1">
        <v>1.4550000000000001</v>
      </c>
      <c r="C21" s="1">
        <f t="shared" si="0"/>
        <v>2.1170250000000004</v>
      </c>
      <c r="D21" s="1">
        <f t="shared" si="1"/>
        <v>5.2340500000000008</v>
      </c>
      <c r="E21" s="1">
        <f t="shared" si="2"/>
        <v>2.2878046245254424</v>
      </c>
      <c r="F21" s="1"/>
      <c r="G21" s="1">
        <f t="shared" si="3"/>
        <v>0.43710026165692767</v>
      </c>
      <c r="H21" s="1"/>
      <c r="I21" s="1"/>
      <c r="J21" s="1"/>
    </row>
    <row r="22" spans="1:10" x14ac:dyDescent="0.25">
      <c r="A22" s="1">
        <v>20</v>
      </c>
      <c r="B22" s="1">
        <v>1.5</v>
      </c>
      <c r="C22" s="1">
        <f t="shared" si="0"/>
        <v>2.25</v>
      </c>
      <c r="D22" s="1">
        <f t="shared" si="1"/>
        <v>5.5</v>
      </c>
      <c r="E22" s="1">
        <f t="shared" si="2"/>
        <v>2.3452078799117149</v>
      </c>
      <c r="F22" s="1">
        <f t="shared" ref="F3:F22" si="4">1/E22</f>
        <v>0.42640143271122083</v>
      </c>
      <c r="G22" s="1"/>
      <c r="H22" s="1"/>
      <c r="I22" s="1"/>
      <c r="J22" s="1"/>
    </row>
    <row r="23" spans="1:10" x14ac:dyDescent="0.25">
      <c r="A23" s="3" t="s">
        <v>7</v>
      </c>
      <c r="B23" s="3"/>
      <c r="C23" s="3"/>
      <c r="D23" s="3"/>
      <c r="E23" s="3"/>
      <c r="F23" s="3">
        <f>F2+F22</f>
        <v>1.1888942843742443</v>
      </c>
      <c r="G23" s="3">
        <f>SUM(G3:G21)</f>
        <v>10.822457016361652</v>
      </c>
      <c r="H23" s="1"/>
      <c r="I23" s="1"/>
      <c r="J23" s="1"/>
    </row>
    <row r="24" spans="1:10" x14ac:dyDescent="0.25">
      <c r="A24" s="3"/>
      <c r="B24" s="3"/>
      <c r="C24" s="3"/>
      <c r="D24" s="3"/>
      <c r="E24" s="3"/>
      <c r="F24" s="3"/>
      <c r="G24" s="3"/>
      <c r="H24" s="1"/>
      <c r="I24" s="1"/>
      <c r="J24" s="1"/>
    </row>
    <row r="25" spans="1:10" x14ac:dyDescent="0.25">
      <c r="A25" s="3" t="s">
        <v>0</v>
      </c>
      <c r="B25" s="3"/>
      <c r="C25" s="3">
        <f>0.045*(F23/2 + G23)</f>
        <v>0.5137606871346948</v>
      </c>
      <c r="D25" s="3"/>
      <c r="E25" s="1"/>
      <c r="F25" s="1"/>
      <c r="G25" s="1"/>
      <c r="H25" s="1"/>
      <c r="I25" s="1"/>
      <c r="J25" s="1"/>
    </row>
    <row r="26" spans="1:10" x14ac:dyDescent="0.25">
      <c r="A26" s="3"/>
      <c r="B26" s="3"/>
      <c r="C26" s="3"/>
      <c r="D26" s="3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">
        <v>0</v>
      </c>
      <c r="B29" s="1" t="s">
        <v>1</v>
      </c>
      <c r="C29" s="1" t="s">
        <v>9</v>
      </c>
      <c r="D29" s="1" t="s">
        <v>10</v>
      </c>
      <c r="E29" s="1" t="s">
        <v>11</v>
      </c>
      <c r="F29" s="1" t="s">
        <v>12</v>
      </c>
      <c r="G29" s="1" t="s">
        <v>13</v>
      </c>
      <c r="H29" s="1"/>
      <c r="I29" s="1"/>
      <c r="J29" s="1"/>
    </row>
    <row r="30" spans="1:10" x14ac:dyDescent="0.25">
      <c r="A30" s="1">
        <v>0</v>
      </c>
      <c r="B30" s="1">
        <v>0.4</v>
      </c>
      <c r="C30" s="1">
        <f>TAN(B30^2 + 0.5)</f>
        <v>0.77610491284366356</v>
      </c>
      <c r="D30" s="1">
        <f>1+2*B30^2</f>
        <v>1.32</v>
      </c>
      <c r="E30" s="1">
        <f>C30/D30</f>
        <v>0.58795826730580569</v>
      </c>
      <c r="F30" s="1"/>
      <c r="G30" s="1"/>
      <c r="H30" s="1"/>
      <c r="I30" s="1"/>
      <c r="J30" s="1"/>
    </row>
    <row r="31" spans="1:10" x14ac:dyDescent="0.25">
      <c r="A31" s="1">
        <v>1</v>
      </c>
      <c r="B31" s="1">
        <v>0.45</v>
      </c>
      <c r="C31" s="1">
        <f t="shared" ref="C31:C38" si="5">TAN(B31^2 + 0.5)</f>
        <v>0.84657103174345871</v>
      </c>
      <c r="D31" s="1">
        <f t="shared" ref="D31:D38" si="6">1+2*B31^2</f>
        <v>1.405</v>
      </c>
      <c r="E31" s="1"/>
      <c r="F31" s="1">
        <f t="shared" ref="F31:F38" si="7">C31/D31</f>
        <v>0.60254165960388517</v>
      </c>
      <c r="G31" s="1"/>
      <c r="H31" s="1"/>
      <c r="I31" s="1"/>
      <c r="J31" s="1"/>
    </row>
    <row r="32" spans="1:10" x14ac:dyDescent="0.25">
      <c r="A32" s="1">
        <v>2</v>
      </c>
      <c r="B32" s="1">
        <v>0.5</v>
      </c>
      <c r="C32" s="1">
        <f t="shared" si="5"/>
        <v>0.93159645994407247</v>
      </c>
      <c r="D32" s="1">
        <f t="shared" si="6"/>
        <v>1.5</v>
      </c>
      <c r="E32" s="1"/>
      <c r="F32" s="1"/>
      <c r="G32" s="1">
        <f t="shared" ref="G31:G38" si="8">C32/D32</f>
        <v>0.62106430662938161</v>
      </c>
      <c r="H32" s="1"/>
      <c r="I32" s="1"/>
      <c r="J32" s="1"/>
    </row>
    <row r="33" spans="1:10" x14ac:dyDescent="0.25">
      <c r="A33" s="1">
        <v>3</v>
      </c>
      <c r="B33" s="1">
        <v>0.55000000000000004</v>
      </c>
      <c r="C33" s="1">
        <f t="shared" si="5"/>
        <v>1.0348022485431152</v>
      </c>
      <c r="D33" s="1">
        <f t="shared" si="6"/>
        <v>1.605</v>
      </c>
      <c r="E33" s="1"/>
      <c r="F33" s="1">
        <f t="shared" si="7"/>
        <v>0.64473660345365436</v>
      </c>
      <c r="G33" s="1"/>
      <c r="H33" s="1"/>
      <c r="I33" s="1"/>
      <c r="J33" s="1"/>
    </row>
    <row r="34" spans="1:10" x14ac:dyDescent="0.25">
      <c r="A34" s="1">
        <v>4</v>
      </c>
      <c r="B34" s="1">
        <v>0.6</v>
      </c>
      <c r="C34" s="1">
        <f t="shared" si="5"/>
        <v>1.1615558576484475</v>
      </c>
      <c r="D34" s="1">
        <f t="shared" si="6"/>
        <v>1.72</v>
      </c>
      <c r="E34" s="1"/>
      <c r="F34" s="1"/>
      <c r="G34" s="1">
        <f t="shared" si="8"/>
        <v>0.67532317305142298</v>
      </c>
      <c r="H34" s="1"/>
      <c r="I34" s="1"/>
      <c r="J34" s="1"/>
    </row>
    <row r="35" spans="1:10" x14ac:dyDescent="0.25">
      <c r="A35" s="1">
        <v>5</v>
      </c>
      <c r="B35" s="1">
        <v>0.65</v>
      </c>
      <c r="C35" s="1">
        <f t="shared" si="5"/>
        <v>1.3200978048747096</v>
      </c>
      <c r="D35" s="1">
        <f t="shared" si="6"/>
        <v>1.8450000000000002</v>
      </c>
      <c r="E35" s="1"/>
      <c r="F35" s="1">
        <f t="shared" si="7"/>
        <v>0.71550016524374493</v>
      </c>
      <c r="G35" s="1"/>
    </row>
    <row r="36" spans="1:10" x14ac:dyDescent="0.25">
      <c r="A36" s="1">
        <v>6</v>
      </c>
      <c r="B36" s="1">
        <v>0.7</v>
      </c>
      <c r="C36" s="1">
        <f t="shared" si="5"/>
        <v>1.5236767410179022</v>
      </c>
      <c r="D36" s="1">
        <f t="shared" si="6"/>
        <v>1.98</v>
      </c>
      <c r="E36" s="1"/>
      <c r="F36" s="1"/>
      <c r="G36" s="1">
        <f t="shared" si="8"/>
        <v>0.76953370758479911</v>
      </c>
    </row>
    <row r="37" spans="1:10" x14ac:dyDescent="0.25">
      <c r="A37" s="1">
        <v>7</v>
      </c>
      <c r="B37" s="1">
        <v>0.75</v>
      </c>
      <c r="C37" s="1">
        <f t="shared" si="5"/>
        <v>1.7949321572654111</v>
      </c>
      <c r="D37" s="1">
        <f t="shared" si="6"/>
        <v>2.125</v>
      </c>
      <c r="E37" s="1"/>
      <c r="F37" s="1">
        <f t="shared" si="7"/>
        <v>0.84467395636019349</v>
      </c>
      <c r="G37" s="1"/>
    </row>
    <row r="38" spans="1:10" x14ac:dyDescent="0.25">
      <c r="A38" s="1">
        <v>8</v>
      </c>
      <c r="B38" s="1">
        <v>0.8</v>
      </c>
      <c r="C38" s="1">
        <f t="shared" si="5"/>
        <v>2.1758751312648767</v>
      </c>
      <c r="D38" s="1">
        <f t="shared" si="6"/>
        <v>2.2800000000000002</v>
      </c>
      <c r="E38" s="1">
        <f t="shared" ref="E31:E38" si="9">C38/D38</f>
        <v>0.95433119792319143</v>
      </c>
      <c r="F38" s="1"/>
      <c r="G38" s="1"/>
    </row>
    <row r="39" spans="1:10" x14ac:dyDescent="0.25">
      <c r="A39" s="3" t="s">
        <v>7</v>
      </c>
      <c r="B39" s="3"/>
      <c r="C39" s="3"/>
      <c r="D39" s="3"/>
      <c r="E39" s="3">
        <f>E30+E38</f>
        <v>1.5422894652289971</v>
      </c>
      <c r="F39" s="3">
        <f>F31+F33+F35+F37</f>
        <v>2.8074523846614778</v>
      </c>
      <c r="G39" s="3">
        <f>G32+G34+G36</f>
        <v>2.0659211872656038</v>
      </c>
    </row>
    <row r="40" spans="1:10" x14ac:dyDescent="0.25">
      <c r="A40" s="3"/>
      <c r="B40" s="3"/>
      <c r="C40" s="3"/>
      <c r="D40" s="3"/>
      <c r="E40" s="3"/>
      <c r="F40" s="3"/>
      <c r="G40" s="3"/>
    </row>
    <row r="41" spans="1:10" x14ac:dyDescent="0.25">
      <c r="A41" s="3" t="s">
        <v>8</v>
      </c>
      <c r="B41" s="3"/>
      <c r="C41" s="3">
        <f>(0.05/3)*(E39+4*F39+2*G39)</f>
        <v>0.28173235630676863</v>
      </c>
      <c r="D41" s="3"/>
    </row>
    <row r="42" spans="1:10" x14ac:dyDescent="0.25">
      <c r="A42" s="3"/>
      <c r="B42" s="3"/>
      <c r="C42" s="3"/>
      <c r="D42" s="3"/>
    </row>
  </sheetData>
  <mergeCells count="16">
    <mergeCell ref="A41:B42"/>
    <mergeCell ref="C41:D42"/>
    <mergeCell ref="G23:G24"/>
    <mergeCell ref="A23:B24"/>
    <mergeCell ref="A25:B26"/>
    <mergeCell ref="C25:D26"/>
    <mergeCell ref="A39:B40"/>
    <mergeCell ref="C39:C40"/>
    <mergeCell ref="D39:D40"/>
    <mergeCell ref="E39:E40"/>
    <mergeCell ref="F39:F40"/>
    <mergeCell ref="G39:G40"/>
    <mergeCell ref="C23:C24"/>
    <mergeCell ref="D23:D24"/>
    <mergeCell ref="E23:E24"/>
    <mergeCell ref="F23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2017-05-06T13:17:41Z</dcterms:modified>
</cp:coreProperties>
</file>