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revixa1\github\1S-2S-compliant-bldc\small_compliant_drive\"/>
    </mc:Choice>
  </mc:AlternateContent>
  <xr:revisionPtr revIDLastSave="0" documentId="13_ncr:1_{108EAA89-F9D4-4C16-B843-F1A58CC587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om_digike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I2" i="1"/>
  <c r="I3" i="1"/>
  <c r="I4" i="1"/>
  <c r="I5" i="1"/>
  <c r="I6" i="1"/>
  <c r="I7" i="1"/>
  <c r="I8" i="1"/>
  <c r="I9" i="1"/>
  <c r="I10" i="1"/>
  <c r="I12" i="1"/>
  <c r="I11" i="1"/>
  <c r="J13" i="1" l="1"/>
</calcChain>
</file>

<file path=xl/sharedStrings.xml><?xml version="1.0" encoding="utf-8"?>
<sst xmlns="http://schemas.openxmlformats.org/spreadsheetml/2006/main" count="75" uniqueCount="57">
  <si>
    <t>'Reference'</t>
  </si>
  <si>
    <t>'Value'</t>
  </si>
  <si>
    <t>'Datasheet'</t>
  </si>
  <si>
    <t>'Footprint'</t>
  </si>
  <si>
    <t>'Qty'</t>
  </si>
  <si>
    <t>'DNP'</t>
  </si>
  <si>
    <t>'C1,C2'</t>
  </si>
  <si>
    <t>'1u'</t>
  </si>
  <si>
    <t>'~'</t>
  </si>
  <si>
    <t>'Capacitor_SMD:C_0603_1608Metric'</t>
  </si>
  <si>
    <t>''</t>
  </si>
  <si>
    <t>'C3,C4,C5'</t>
  </si>
  <si>
    <t>'0.1u'</t>
  </si>
  <si>
    <t>'J1,J3'</t>
  </si>
  <si>
    <t>'Conn_01x03_Pin'</t>
  </si>
  <si>
    <t>'Connector_PinSocket_2.54mm:PinSocket_1x03_P2.54mm_Vertical'</t>
  </si>
  <si>
    <t>'J2'</t>
  </si>
  <si>
    <t>'Conn_01x06_Pin'</t>
  </si>
  <si>
    <t>'Connector_PinHeader_2.54mm:PinHeader_1x06_P2.54mm_Vertical'</t>
  </si>
  <si>
    <t>'J4,J5'</t>
  </si>
  <si>
    <t>'Conn_01x02_Pin'</t>
  </si>
  <si>
    <t>'-- valeurs mixtÃ©es --'</t>
  </si>
  <si>
    <t>'Q1,Q2,Q3,Q4,Q5,Q6'</t>
  </si>
  <si>
    <t>'EPC2014C'</t>
  </si>
  <si>
    <t>'EPC_FETs:D0199'</t>
  </si>
  <si>
    <t>'R1,R2,R3'</t>
  </si>
  <si>
    <t>'1m'</t>
  </si>
  <si>
    <t>'Resistor_SMD:R_2512_6332Metric'</t>
  </si>
  <si>
    <t>'R4'</t>
  </si>
  <si>
    <t>'200'</t>
  </si>
  <si>
    <t>'Resistor_SMD:R_0603_1608Metric'</t>
  </si>
  <si>
    <t>'U1,U2,U3'</t>
  </si>
  <si>
    <t>'INA181'</t>
  </si>
  <si>
    <t>'http://www.ti.com/lit/ds/symlink/ina181.pdf'</t>
  </si>
  <si>
    <t>'Package_TO_SOT_SMD:SOT-23-6'</t>
  </si>
  <si>
    <t>'U4'</t>
  </si>
  <si>
    <t>'TL431DBZ'</t>
  </si>
  <si>
    <t>'http://www.ti.com/lit/ds/symlink/tl431.pdf'</t>
  </si>
  <si>
    <t>'Package_TO_SOT_SMD:SOT-23'</t>
  </si>
  <si>
    <t>'U5'</t>
  </si>
  <si>
    <t>'LP38693SD-3.3'</t>
  </si>
  <si>
    <t>'https://www.ti.com/lit/ds/symlink/lp38693.pdf'</t>
  </si>
  <si>
    <t>'Package_SON:WSON-6-1EP_3x3mm_P0.95mm'</t>
  </si>
  <si>
    <t>Price</t>
  </si>
  <si>
    <t>Qty Factor</t>
  </si>
  <si>
    <t>subTotal</t>
  </si>
  <si>
    <t>Links</t>
  </si>
  <si>
    <t>https://www.digikey.ca/en/products/detail/texas-instruments/LP38693SD-3-3-NOPB/755158</t>
  </si>
  <si>
    <t>total</t>
  </si>
  <si>
    <t>https://www.digikey.ca/en/products/detail/yageo/RC0603FR-07200RL/727043</t>
  </si>
  <si>
    <t>https://www.digikey.ca/en/products/detail/texas-instruments/INA181A4QDBVRQ1/10448336</t>
  </si>
  <si>
    <t>https://www.digikey.ca/en/products/detail/taiwan-semiconductor-corporation/TS432ACX-RFG/7359817</t>
  </si>
  <si>
    <t>https://www.digikey.ca/en/products/detail/riedon/CSRL3-0R001F8/9666049</t>
  </si>
  <si>
    <t>https://www.digikey.ca/en/products/detail/epc/EPC2014C/5031691</t>
  </si>
  <si>
    <t>https://www.digikey.ca/en/products/detail/samsung-electro-mechanics/CL10B104KB8NNNC/3886658</t>
  </si>
  <si>
    <t>qtyTotal</t>
  </si>
  <si>
    <t>https://www.digikey.ca/en/products/detail/taiyo-yuden/UMK107AB7105KA-T/3660085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</si>
</sst>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taiyo-yuden/UMK107AB7105KA-T/3660085" TargetMode="External"/><Relationship Id="rId3" Type="http://schemas.openxmlformats.org/officeDocument/2006/relationships/hyperlink" Target="https://www.digikey.ca/en/products/detail/texas-instruments/INA181A4QDBVRQ1/10448336" TargetMode="External"/><Relationship Id="rId7" Type="http://schemas.openxmlformats.org/officeDocument/2006/relationships/hyperlink" Target="https://www.digikey.ca/en/products/detail/samsung-electro-mechanics/CL10B104KB8NNNC/3886658" TargetMode="External"/><Relationship Id="rId2" Type="http://schemas.openxmlformats.org/officeDocument/2006/relationships/hyperlink" Target="https://www.digikey.ca/en/products/detail/yageo/RC0603FR-07200RL/727043" TargetMode="External"/><Relationship Id="rId1" Type="http://schemas.openxmlformats.org/officeDocument/2006/relationships/hyperlink" Target="https://www.digikey.ca/en/products/detail/texas-instruments/LP38693SD-3-3-NOPB/755158" TargetMode="External"/><Relationship Id="rId6" Type="http://schemas.openxmlformats.org/officeDocument/2006/relationships/hyperlink" Target="https://www.digikey.ca/en/products/detail/epc/EPC2014C/5031691" TargetMode="External"/><Relationship Id="rId5" Type="http://schemas.openxmlformats.org/officeDocument/2006/relationships/hyperlink" Target="https://www.digikey.ca/en/products/detail/riedon/CSRL3-0R001F8/9666049" TargetMode="External"/><Relationship Id="rId4" Type="http://schemas.openxmlformats.org/officeDocument/2006/relationships/hyperlink" Target="https://www.digikey.ca/en/products/detail/taiwan-semiconductor-corporation/TS432ACX-RFG/73598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L4" sqref="L4"/>
    </sheetView>
  </sheetViews>
  <sheetFormatPr baseColWidth="10" defaultRowHeight="14.4" x14ac:dyDescent="0.3"/>
  <cols>
    <col min="3" max="3" width="42" customWidth="1"/>
    <col min="4" max="4" width="41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43</v>
      </c>
      <c r="H1" t="s">
        <v>44</v>
      </c>
      <c r="I1" t="s">
        <v>45</v>
      </c>
      <c r="J1" t="s">
        <v>55</v>
      </c>
      <c r="L1" t="s">
        <v>46</v>
      </c>
    </row>
    <row r="2" spans="1:12" x14ac:dyDescent="0.3">
      <c r="A2" t="s">
        <v>6</v>
      </c>
      <c r="B2" t="s">
        <v>7</v>
      </c>
      <c r="C2" t="s">
        <v>8</v>
      </c>
      <c r="D2" t="s">
        <v>9</v>
      </c>
      <c r="E2">
        <v>2</v>
      </c>
      <c r="F2" t="s">
        <v>10</v>
      </c>
      <c r="G2">
        <v>0.24099999999999999</v>
      </c>
      <c r="H2">
        <v>10</v>
      </c>
      <c r="I2">
        <f t="shared" ref="I2:I10" si="0">(E2*G2)*H2</f>
        <v>4.82</v>
      </c>
      <c r="J2">
        <f>ROUND(E2*H2,0)</f>
        <v>20</v>
      </c>
      <c r="L2" s="1" t="s">
        <v>56</v>
      </c>
    </row>
    <row r="3" spans="1:12" x14ac:dyDescent="0.3">
      <c r="A3" t="s">
        <v>11</v>
      </c>
      <c r="B3" t="s">
        <v>12</v>
      </c>
      <c r="C3" t="s">
        <v>8</v>
      </c>
      <c r="D3" t="s">
        <v>9</v>
      </c>
      <c r="E3">
        <v>3</v>
      </c>
      <c r="F3" t="s">
        <v>10</v>
      </c>
      <c r="G3">
        <v>2.12E-2</v>
      </c>
      <c r="H3">
        <v>16.7</v>
      </c>
      <c r="I3">
        <f t="shared" si="0"/>
        <v>1.06212</v>
      </c>
      <c r="J3">
        <f t="shared" ref="J3:J12" si="1">ROUND(E3*H3,0)</f>
        <v>50</v>
      </c>
      <c r="L3" s="1" t="s">
        <v>54</v>
      </c>
    </row>
    <row r="4" spans="1:12" x14ac:dyDescent="0.3">
      <c r="A4" t="s">
        <v>13</v>
      </c>
      <c r="B4" t="s">
        <v>14</v>
      </c>
      <c r="C4" t="s">
        <v>8</v>
      </c>
      <c r="D4" t="s">
        <v>15</v>
      </c>
      <c r="E4">
        <v>2</v>
      </c>
      <c r="F4" t="s">
        <v>10</v>
      </c>
      <c r="I4">
        <f t="shared" si="0"/>
        <v>0</v>
      </c>
      <c r="J4">
        <f t="shared" si="1"/>
        <v>0</v>
      </c>
    </row>
    <row r="5" spans="1:12" x14ac:dyDescent="0.3">
      <c r="A5" t="s">
        <v>16</v>
      </c>
      <c r="B5" t="s">
        <v>17</v>
      </c>
      <c r="C5" t="s">
        <v>8</v>
      </c>
      <c r="D5" t="s">
        <v>18</v>
      </c>
      <c r="E5">
        <v>1</v>
      </c>
      <c r="F5" t="s">
        <v>10</v>
      </c>
      <c r="I5">
        <f t="shared" si="0"/>
        <v>0</v>
      </c>
      <c r="J5">
        <f t="shared" si="1"/>
        <v>0</v>
      </c>
    </row>
    <row r="6" spans="1:12" x14ac:dyDescent="0.3">
      <c r="A6" t="s">
        <v>19</v>
      </c>
      <c r="B6" t="s">
        <v>20</v>
      </c>
      <c r="C6" t="s">
        <v>8</v>
      </c>
      <c r="D6" t="s">
        <v>21</v>
      </c>
      <c r="E6">
        <v>2</v>
      </c>
      <c r="F6" t="s">
        <v>10</v>
      </c>
      <c r="I6">
        <f t="shared" si="0"/>
        <v>0</v>
      </c>
      <c r="J6">
        <f t="shared" si="1"/>
        <v>0</v>
      </c>
    </row>
    <row r="7" spans="1:12" x14ac:dyDescent="0.3">
      <c r="A7" t="s">
        <v>22</v>
      </c>
      <c r="B7" t="s">
        <v>23</v>
      </c>
      <c r="C7" t="s">
        <v>10</v>
      </c>
      <c r="D7" t="s">
        <v>24</v>
      </c>
      <c r="E7">
        <v>6</v>
      </c>
      <c r="F7" t="s">
        <v>10</v>
      </c>
      <c r="G7">
        <v>1.9019999999999999</v>
      </c>
      <c r="H7">
        <v>2</v>
      </c>
      <c r="I7">
        <f t="shared" si="0"/>
        <v>22.823999999999998</v>
      </c>
      <c r="J7">
        <f t="shared" si="1"/>
        <v>12</v>
      </c>
      <c r="L7" s="1" t="s">
        <v>53</v>
      </c>
    </row>
    <row r="8" spans="1:12" x14ac:dyDescent="0.3">
      <c r="A8" t="s">
        <v>25</v>
      </c>
      <c r="B8" t="s">
        <v>26</v>
      </c>
      <c r="C8" t="s">
        <v>8</v>
      </c>
      <c r="D8" t="s">
        <v>27</v>
      </c>
      <c r="E8">
        <v>3</v>
      </c>
      <c r="F8" t="s">
        <v>10</v>
      </c>
      <c r="G8">
        <v>0.69899999999999995</v>
      </c>
      <c r="H8">
        <v>3.33</v>
      </c>
      <c r="I8">
        <f t="shared" si="0"/>
        <v>6.9830100000000002</v>
      </c>
      <c r="J8">
        <f t="shared" si="1"/>
        <v>10</v>
      </c>
      <c r="L8" s="1" t="s">
        <v>52</v>
      </c>
    </row>
    <row r="9" spans="1:12" x14ac:dyDescent="0.3">
      <c r="A9" t="s">
        <v>28</v>
      </c>
      <c r="B9" t="s">
        <v>29</v>
      </c>
      <c r="C9" t="s">
        <v>8</v>
      </c>
      <c r="D9" t="s">
        <v>30</v>
      </c>
      <c r="E9">
        <v>1</v>
      </c>
      <c r="F9" t="s">
        <v>10</v>
      </c>
      <c r="G9">
        <v>2.9000000000000001E-2</v>
      </c>
      <c r="H9">
        <v>10</v>
      </c>
      <c r="I9">
        <f t="shared" si="0"/>
        <v>0.29000000000000004</v>
      </c>
      <c r="J9">
        <f t="shared" si="1"/>
        <v>10</v>
      </c>
      <c r="L9" s="1" t="s">
        <v>49</v>
      </c>
    </row>
    <row r="10" spans="1:12" x14ac:dyDescent="0.3">
      <c r="A10" t="s">
        <v>31</v>
      </c>
      <c r="B10" t="s">
        <v>32</v>
      </c>
      <c r="C10" t="s">
        <v>33</v>
      </c>
      <c r="D10" t="s">
        <v>34</v>
      </c>
      <c r="E10">
        <v>3</v>
      </c>
      <c r="F10" t="s">
        <v>10</v>
      </c>
      <c r="G10">
        <v>0.67</v>
      </c>
      <c r="H10">
        <v>3.33</v>
      </c>
      <c r="I10">
        <f t="shared" si="0"/>
        <v>6.6933000000000007</v>
      </c>
      <c r="J10">
        <f t="shared" si="1"/>
        <v>10</v>
      </c>
      <c r="L10" s="1" t="s">
        <v>50</v>
      </c>
    </row>
    <row r="11" spans="1:12" x14ac:dyDescent="0.3">
      <c r="A11" t="s">
        <v>35</v>
      </c>
      <c r="B11" t="s">
        <v>36</v>
      </c>
      <c r="C11" t="s">
        <v>37</v>
      </c>
      <c r="D11" t="s">
        <v>38</v>
      </c>
      <c r="E11">
        <v>1</v>
      </c>
      <c r="F11" t="s">
        <v>10</v>
      </c>
      <c r="G11">
        <v>0.67</v>
      </c>
      <c r="H11">
        <v>5</v>
      </c>
      <c r="I11">
        <f>(E11*G11)*H11</f>
        <v>3.35</v>
      </c>
      <c r="J11">
        <f t="shared" si="1"/>
        <v>5</v>
      </c>
      <c r="L11" s="1" t="s">
        <v>51</v>
      </c>
    </row>
    <row r="12" spans="1:12" x14ac:dyDescent="0.3">
      <c r="A12" t="s">
        <v>39</v>
      </c>
      <c r="B12" t="s">
        <v>40</v>
      </c>
      <c r="C12" t="s">
        <v>41</v>
      </c>
      <c r="D12" t="s">
        <v>42</v>
      </c>
      <c r="E12">
        <v>1</v>
      </c>
      <c r="F12" t="s">
        <v>10</v>
      </c>
      <c r="G12">
        <v>2.68</v>
      </c>
      <c r="H12">
        <v>5</v>
      </c>
      <c r="I12">
        <f>(E12*G12)*H12</f>
        <v>13.4</v>
      </c>
      <c r="J12">
        <f t="shared" si="1"/>
        <v>5</v>
      </c>
      <c r="L12" s="1" t="s">
        <v>47</v>
      </c>
    </row>
    <row r="13" spans="1:12" x14ac:dyDescent="0.3">
      <c r="J13">
        <f>SUM(I2:I12)</f>
        <v>59.422429999999999</v>
      </c>
      <c r="K13" t="s">
        <v>48</v>
      </c>
    </row>
  </sheetData>
  <hyperlinks>
    <hyperlink ref="L12" r:id="rId1" xr:uid="{D126772C-16EB-42E1-BDD8-4F1683B10C63}"/>
    <hyperlink ref="L9" r:id="rId2" xr:uid="{4B3C1669-1B81-4B17-AD73-5ED224DC0D67}"/>
    <hyperlink ref="L10" r:id="rId3" xr:uid="{81E9B221-9FCA-4001-B65C-789DA392050E}"/>
    <hyperlink ref="L11" r:id="rId4" xr:uid="{0077BEA6-20F3-40A0-B611-9AF6FDB64550}"/>
    <hyperlink ref="L8" r:id="rId5" xr:uid="{74000161-1052-4A19-A711-F608836A390F}"/>
    <hyperlink ref="L7" r:id="rId6" xr:uid="{9FA44810-609D-486A-93C1-31AB05D64C1C}"/>
    <hyperlink ref="L3" r:id="rId7" xr:uid="{BBC7E577-F4EC-41B0-9B97-24858BE1839E}"/>
    <hyperlink ref="L2" r:id="rId8" xr:uid="{13C35B8E-A0E2-44C1-9B9C-99E3804255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bom_digikey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txgui</dc:creator>
  <cp:lastModifiedBy>Thomas-Xavier Guimont</cp:lastModifiedBy>
  <dcterms:created xsi:type="dcterms:W3CDTF">2024-06-02T01:28:11Z</dcterms:created>
  <dcterms:modified xsi:type="dcterms:W3CDTF">2024-06-03T02:07:05Z</dcterms:modified>
</cp:coreProperties>
</file>