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34515" windowHeight="18465"/>
  </bookViews>
  <sheets>
    <sheet name="RL0020_Rev_B_BOM" sheetId="1" r:id="rId1"/>
  </sheets>
  <calcPr calcId="0"/>
</workbook>
</file>

<file path=xl/calcChain.xml><?xml version="1.0" encoding="utf-8"?>
<calcChain xmlns="http://schemas.openxmlformats.org/spreadsheetml/2006/main">
  <c r="I45" i="1"/>
  <c r="I43"/>
  <c r="I33"/>
  <c r="I38"/>
  <c r="I39"/>
  <c r="I40"/>
  <c r="I41"/>
  <c r="I42"/>
  <c r="I37"/>
  <c r="I36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4"/>
</calcChain>
</file>

<file path=xl/sharedStrings.xml><?xml version="1.0" encoding="utf-8"?>
<sst xmlns="http://schemas.openxmlformats.org/spreadsheetml/2006/main" count="233" uniqueCount="166">
  <si>
    <t>Qty</t>
  </si>
  <si>
    <t>Reference Designator</t>
  </si>
  <si>
    <t>Description</t>
  </si>
  <si>
    <t>Manufacturer Part Number</t>
  </si>
  <si>
    <t>Vendor</t>
  </si>
  <si>
    <t>Vendor Part Number</t>
  </si>
  <si>
    <t>J2</t>
  </si>
  <si>
    <t>IDC BOX HEADER 0.050 10 POS</t>
  </si>
  <si>
    <t>3220-10-0300-00</t>
  </si>
  <si>
    <t>Digi-Key</t>
  </si>
  <si>
    <t>1175-1629-ND</t>
  </si>
  <si>
    <t>X1</t>
  </si>
  <si>
    <t>U1 U100-104</t>
  </si>
  <si>
    <t>IC LED DRVR TSOT25</t>
  </si>
  <si>
    <t>AL8860WT-7</t>
  </si>
  <si>
    <t>AL8860WT-7DICT-ND</t>
  </si>
  <si>
    <t>FB1</t>
  </si>
  <si>
    <t>FERRITE CHIP 470 OHM 1500MA 0603</t>
  </si>
  <si>
    <t>BLM18KG471SN1D</t>
  </si>
  <si>
    <t>DIGIKEY</t>
  </si>
  <si>
    <t>490-5257-1-ND</t>
  </si>
  <si>
    <t>Q1-3</t>
  </si>
  <si>
    <t>MOSFET 2N-CH 20V 1.33A SOT563</t>
  </si>
  <si>
    <t>DMN2400UV-7</t>
  </si>
  <si>
    <t>DMN2400UV-7DICT-ND</t>
  </si>
  <si>
    <t>R2-3 R6 R8 R11 R13 R17 R19-23 R26-27 R29</t>
  </si>
  <si>
    <t>RES 1K OHM 1/10W 1% 0402 SMD</t>
  </si>
  <si>
    <t>ERJ-2RKF1001X</t>
  </si>
  <si>
    <t>P1.00KLCT-ND</t>
  </si>
  <si>
    <t>R4-5 R10 R12 R24-25 R28</t>
  </si>
  <si>
    <t>RES 100K OHM 1/10W 1% 0402 SMD</t>
  </si>
  <si>
    <t>ERJ-2RKF1003X</t>
  </si>
  <si>
    <t>P100KLCT-ND</t>
  </si>
  <si>
    <t>R14</t>
  </si>
  <si>
    <t>RES 16.2K OHM 1/10W 1% 0402 SMD</t>
  </si>
  <si>
    <t>ERJ-2RKF1622X</t>
  </si>
  <si>
    <t>P16.2KLCT-ND</t>
  </si>
  <si>
    <t>R16</t>
  </si>
  <si>
    <t>RES 49.9K OHM 1/10W 1% 0402 SMD</t>
  </si>
  <si>
    <t>ERJ-2RKF4992X</t>
  </si>
  <si>
    <t>P49.9KLCT-ND</t>
  </si>
  <si>
    <t>R15 R18</t>
  </si>
  <si>
    <t>RES 5.1K OHM 1/10W 1% 0402 SMD</t>
  </si>
  <si>
    <t>ERJ-2RKF5101X</t>
  </si>
  <si>
    <t>P5.10KLCT-ND</t>
  </si>
  <si>
    <t>R7 R9</t>
  </si>
  <si>
    <t>RES 2.7K OHM 1/10W 1% 0402 SMD</t>
  </si>
  <si>
    <t>ERJ2RKF2701X</t>
  </si>
  <si>
    <t>P2.70KLCT-ND</t>
  </si>
  <si>
    <t>J1</t>
  </si>
  <si>
    <t>.050'' X .050 TERMINAL STRIP</t>
  </si>
  <si>
    <t>FTSH-106-01-F-D-RA</t>
  </si>
  <si>
    <t>FTSH-106-01-F-D-RA-ND</t>
  </si>
  <si>
    <t>C13-14</t>
  </si>
  <si>
    <t>CAP CER 10PF 50V 5% 0402</t>
  </si>
  <si>
    <t>GRM1555C1H100JA01D</t>
  </si>
  <si>
    <t>490-5921-1-ND</t>
  </si>
  <si>
    <t>C6 C9-10 C12</t>
  </si>
  <si>
    <t>CAP CER 0.1UF 50V 10% X5R 0402</t>
  </si>
  <si>
    <t>GRM155R61H104KE14D</t>
  </si>
  <si>
    <t>490-10697-1-ND</t>
  </si>
  <si>
    <t>C2-4 C8 C16-19</t>
  </si>
  <si>
    <t>CAP CER 1UF 6.3V 10% 0402</t>
  </si>
  <si>
    <t>GRM155R70J105KA12D</t>
  </si>
  <si>
    <t>490-10024-1-ND</t>
  </si>
  <si>
    <t>C7</t>
  </si>
  <si>
    <t>CAP CER 10000PF 25V 10% X7R 0402</t>
  </si>
  <si>
    <t>GRM155R71E103KA01D</t>
  </si>
  <si>
    <t>490-1312-1-ND</t>
  </si>
  <si>
    <t>C11 C15</t>
  </si>
  <si>
    <t>CAP CER 10UF 25V 10% X5R 1206</t>
  </si>
  <si>
    <t>GRM21BR61E106KA73L</t>
  </si>
  <si>
    <t>490-5523-1-ND</t>
  </si>
  <si>
    <t>C103-104</t>
  </si>
  <si>
    <t>CAP CER 22UF 25V 20% X5R 0805</t>
  </si>
  <si>
    <t>GRM21BR61E226ME44L</t>
  </si>
  <si>
    <t>490-10749-1-ND</t>
  </si>
  <si>
    <t>C1 C100-102 C105-106</t>
  </si>
  <si>
    <t>CAP CER 0.1UF 50V 10% X7R 0805</t>
  </si>
  <si>
    <t>GRM21BR71H104KA01L</t>
  </si>
  <si>
    <t>490-1666-1-ND</t>
  </si>
  <si>
    <t>C5</t>
  </si>
  <si>
    <t>CAP CER 10UF 35V 10% X5R 1206</t>
  </si>
  <si>
    <t>GRM31CR6YA106KA12L</t>
  </si>
  <si>
    <t>490-5524-1-ND</t>
  </si>
  <si>
    <t>U5</t>
  </si>
  <si>
    <t>IC RCVR ESD RS485/422 LP SOT23-6</t>
  </si>
  <si>
    <t>ISL3283EIHZ-T</t>
  </si>
  <si>
    <t>ISL3283EIHZ-TCT-ND</t>
  </si>
  <si>
    <t>U2</t>
  </si>
  <si>
    <t>SENSOR TEMP I2C/SMBUS 8DFN</t>
  </si>
  <si>
    <t>MCP9808T-E/MC</t>
  </si>
  <si>
    <t>MCP9808T-E/MCCT-ND</t>
  </si>
  <si>
    <t>U4</t>
  </si>
  <si>
    <t>IC MCU 32BIT 64KB FLASH 32QFN</t>
  </si>
  <si>
    <t>MKV11Z64VFM7</t>
  </si>
  <si>
    <t>568-13578-ND</t>
  </si>
  <si>
    <t>D308</t>
  </si>
  <si>
    <t>DIODE ZENER 24V 200MW SOD323F</t>
  </si>
  <si>
    <t>MM3Z24VB</t>
  </si>
  <si>
    <t>MM3Z24VBTR-ND</t>
  </si>
  <si>
    <t>U3</t>
  </si>
  <si>
    <t>Voltage Regulators - Switching Regulators 1A 24V 1.4MHz Non-sync Buck</t>
  </si>
  <si>
    <t>MP2360DG-LF-P</t>
  </si>
  <si>
    <t>Mouser</t>
  </si>
  <si>
    <t>946-MP2360DGLFP</t>
  </si>
  <si>
    <t>L2</t>
  </si>
  <si>
    <t>FIXED IND 1UH 1.7A 70 MOHM SMD</t>
  </si>
  <si>
    <t>NRS2012T1R0NGJ</t>
  </si>
  <si>
    <t>587-3448-1-ND</t>
  </si>
  <si>
    <t>D1-2 D100-109 D309</t>
  </si>
  <si>
    <t>DIODE SCHOTTKY 60V 1A PMDU</t>
  </si>
  <si>
    <t>RB160M-60TR</t>
  </si>
  <si>
    <t>RB160M-60CT-ND</t>
  </si>
  <si>
    <t>R1 R100-102 R104-105</t>
  </si>
  <si>
    <t>RES 0.12 OHM 1% 1/3W 0805</t>
  </si>
  <si>
    <t>RL1220S-R12-F</t>
  </si>
  <si>
    <t>RL12S.12FCT-ND</t>
  </si>
  <si>
    <t>R43 R103</t>
  </si>
  <si>
    <t>RES 499 OHM 1% 1/2W 1206</t>
  </si>
  <si>
    <t>RNCP1206FTD499R</t>
  </si>
  <si>
    <t>RNCP1206FTD499RCT-ND</t>
  </si>
  <si>
    <t>L1 L100-104</t>
  </si>
  <si>
    <t>FIXED IND 100UH 900MA 611 MOHM</t>
  </si>
  <si>
    <t>VLS6045EX-101M</t>
  </si>
  <si>
    <t>445-173040-1-ND</t>
  </si>
  <si>
    <t>No Stuff in production</t>
  </si>
  <si>
    <t>535-10289-1-ND</t>
  </si>
  <si>
    <t>ABM8G-16.000MHZ-B4Y-T</t>
  </si>
  <si>
    <t>CRYSTAL 16.0000MHZ 10PF SMD</t>
  </si>
  <si>
    <t>10k Price</t>
  </si>
  <si>
    <t>10k Vendor</t>
  </si>
  <si>
    <t>Arrow</t>
  </si>
  <si>
    <t>Samtec</t>
  </si>
  <si>
    <t>Extended price</t>
  </si>
  <si>
    <t>Future</t>
  </si>
  <si>
    <t>D10 D15</t>
  </si>
  <si>
    <t>LED WARM WHITE 2700K SMD</t>
  </si>
  <si>
    <t>BXEP-27E-435-09A-00-00-0</t>
  </si>
  <si>
    <t>D5 D20</t>
  </si>
  <si>
    <t>LED WARM WHITE 5000K SMD</t>
  </si>
  <si>
    <t>BXEP-50E-435-09A-00-00-0</t>
  </si>
  <si>
    <t>FLE-106-01-G-DV-A</t>
  </si>
  <si>
    <t>SAM9404-ND</t>
  </si>
  <si>
    <t>D1 D3 D11 D13 D21 D23</t>
  </si>
  <si>
    <t>High Power LEDs - Single Color PC Amber  588-592nm</t>
  </si>
  <si>
    <t>L135-A589003500000</t>
  </si>
  <si>
    <t>997-L135-A5890035</t>
  </si>
  <si>
    <t>D6 D8 D16 D18 D25 D27</t>
  </si>
  <si>
    <t>High Power LEDs - Single Color Green 520nm-540nm</t>
  </si>
  <si>
    <t>L135-G525003500000</t>
  </si>
  <si>
    <t>997-L135-G5250035</t>
  </si>
  <si>
    <t>D7 D9 D17 D19 D26 D28</t>
  </si>
  <si>
    <t>High Power LEDs - Single Color Red 620nm-630nm</t>
  </si>
  <si>
    <t>L135-R625003500000</t>
  </si>
  <si>
    <t>997-L135-R6250035</t>
  </si>
  <si>
    <t>D2 D4 D12 D14 D22 D24</t>
  </si>
  <si>
    <t>High Power LEDs - Single Color Royal Blue 445-455nm</t>
  </si>
  <si>
    <t>L135-U450003500000</t>
  </si>
  <si>
    <t>997-L135-U4500035</t>
  </si>
  <si>
    <t>Avnet</t>
  </si>
  <si>
    <t>RL0020 Total</t>
  </si>
  <si>
    <t>RL0019 Total</t>
  </si>
  <si>
    <t>Grand Total</t>
  </si>
  <si>
    <t>RL0020 BOM</t>
  </si>
  <si>
    <t>RL0019 BOM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</si>
</sst>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/>
    <xf numFmtId="0" fontId="18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B22" sqref="B22"/>
    </sheetView>
  </sheetViews>
  <sheetFormatPr defaultRowHeight="15"/>
  <cols>
    <col min="1" max="1" width="4.140625" bestFit="1" customWidth="1"/>
    <col min="2" max="2" width="37.7109375" bestFit="1" customWidth="1"/>
    <col min="3" max="3" width="66.140625" bestFit="1" customWidth="1"/>
    <col min="4" max="4" width="25.140625" bestFit="1" customWidth="1"/>
    <col min="5" max="5" width="8.42578125" bestFit="1" customWidth="1"/>
    <col min="6" max="6" width="23.28515625" bestFit="1" customWidth="1"/>
  </cols>
  <sheetData>
    <row r="1" spans="1:9" ht="21">
      <c r="A1" s="3" t="s">
        <v>164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130</v>
      </c>
      <c r="H2" t="s">
        <v>131</v>
      </c>
      <c r="I2" t="s">
        <v>134</v>
      </c>
    </row>
    <row r="3" spans="1:9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H3" t="s">
        <v>126</v>
      </c>
    </row>
    <row r="4" spans="1:9">
      <c r="A4">
        <v>1</v>
      </c>
      <c r="B4" t="s">
        <v>11</v>
      </c>
      <c r="C4" t="s">
        <v>129</v>
      </c>
      <c r="D4" t="s">
        <v>128</v>
      </c>
      <c r="E4" t="s">
        <v>9</v>
      </c>
      <c r="F4" t="s">
        <v>127</v>
      </c>
      <c r="G4">
        <v>0.23</v>
      </c>
      <c r="H4" t="s">
        <v>132</v>
      </c>
      <c r="I4">
        <f>G4*A4</f>
        <v>0.23</v>
      </c>
    </row>
    <row r="5" spans="1:9">
      <c r="A5">
        <v>6</v>
      </c>
      <c r="B5" t="s">
        <v>12</v>
      </c>
      <c r="C5" t="s">
        <v>13</v>
      </c>
      <c r="D5" t="s">
        <v>14</v>
      </c>
      <c r="E5" t="s">
        <v>9</v>
      </c>
      <c r="F5" t="s">
        <v>15</v>
      </c>
      <c r="G5">
        <v>0.13600000000000001</v>
      </c>
      <c r="H5" t="s">
        <v>104</v>
      </c>
      <c r="I5">
        <f t="shared" ref="I5:I36" si="0">G5*A5</f>
        <v>0.81600000000000006</v>
      </c>
    </row>
    <row r="6" spans="1:9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1.2999999999999999E-2</v>
      </c>
      <c r="H6" t="s">
        <v>132</v>
      </c>
      <c r="I6">
        <f t="shared" si="0"/>
        <v>1.2999999999999999E-2</v>
      </c>
    </row>
    <row r="7" spans="1:9">
      <c r="A7">
        <v>3</v>
      </c>
      <c r="B7" t="s">
        <v>21</v>
      </c>
      <c r="C7" t="s">
        <v>22</v>
      </c>
      <c r="D7" t="s">
        <v>23</v>
      </c>
      <c r="E7" t="s">
        <v>9</v>
      </c>
      <c r="F7" t="s">
        <v>24</v>
      </c>
      <c r="G7">
        <v>9.4E-2</v>
      </c>
      <c r="H7" t="s">
        <v>104</v>
      </c>
      <c r="I7">
        <f t="shared" si="0"/>
        <v>0.28200000000000003</v>
      </c>
    </row>
    <row r="8" spans="1:9">
      <c r="A8">
        <v>15</v>
      </c>
      <c r="B8" t="s">
        <v>25</v>
      </c>
      <c r="C8" t="s">
        <v>26</v>
      </c>
      <c r="D8" t="s">
        <v>27</v>
      </c>
      <c r="E8" t="s">
        <v>9</v>
      </c>
      <c r="F8" t="s">
        <v>28</v>
      </c>
      <c r="G8">
        <v>7.0000000000000001E-3</v>
      </c>
      <c r="H8" t="s">
        <v>132</v>
      </c>
      <c r="I8">
        <f t="shared" si="0"/>
        <v>0.105</v>
      </c>
    </row>
    <row r="9" spans="1:9">
      <c r="A9">
        <v>7</v>
      </c>
      <c r="B9" t="s">
        <v>29</v>
      </c>
      <c r="C9" t="s">
        <v>30</v>
      </c>
      <c r="D9" t="s">
        <v>31</v>
      </c>
      <c r="E9" t="s">
        <v>9</v>
      </c>
      <c r="F9" t="s">
        <v>32</v>
      </c>
      <c r="G9">
        <v>7.0000000000000001E-3</v>
      </c>
      <c r="H9" t="s">
        <v>132</v>
      </c>
      <c r="I9">
        <f t="shared" si="0"/>
        <v>4.9000000000000002E-2</v>
      </c>
    </row>
    <row r="10" spans="1:9">
      <c r="A10">
        <v>1</v>
      </c>
      <c r="B10" t="s">
        <v>33</v>
      </c>
      <c r="C10" t="s">
        <v>34</v>
      </c>
      <c r="D10" t="s">
        <v>35</v>
      </c>
      <c r="E10" t="s">
        <v>9</v>
      </c>
      <c r="F10" t="s">
        <v>36</v>
      </c>
      <c r="G10">
        <v>7.0000000000000001E-3</v>
      </c>
      <c r="H10" t="s">
        <v>132</v>
      </c>
      <c r="I10">
        <f t="shared" si="0"/>
        <v>7.0000000000000001E-3</v>
      </c>
    </row>
    <row r="11" spans="1:9">
      <c r="A11">
        <v>1</v>
      </c>
      <c r="B11" t="s">
        <v>37</v>
      </c>
      <c r="C11" t="s">
        <v>38</v>
      </c>
      <c r="D11" t="s">
        <v>39</v>
      </c>
      <c r="E11" t="s">
        <v>9</v>
      </c>
      <c r="F11" t="s">
        <v>40</v>
      </c>
      <c r="G11">
        <v>7.0000000000000001E-3</v>
      </c>
      <c r="H11" t="s">
        <v>132</v>
      </c>
      <c r="I11">
        <f t="shared" si="0"/>
        <v>7.0000000000000001E-3</v>
      </c>
    </row>
    <row r="12" spans="1:9">
      <c r="A12">
        <v>2</v>
      </c>
      <c r="B12" t="s">
        <v>41</v>
      </c>
      <c r="C12" t="s">
        <v>42</v>
      </c>
      <c r="D12" t="s">
        <v>43</v>
      </c>
      <c r="E12" t="s">
        <v>9</v>
      </c>
      <c r="F12" t="s">
        <v>44</v>
      </c>
      <c r="G12">
        <v>7.0000000000000001E-3</v>
      </c>
      <c r="H12" t="s">
        <v>132</v>
      </c>
      <c r="I12">
        <f t="shared" si="0"/>
        <v>1.4E-2</v>
      </c>
    </row>
    <row r="13" spans="1:9">
      <c r="A13">
        <v>2</v>
      </c>
      <c r="B13" t="s">
        <v>45</v>
      </c>
      <c r="C13" t="s">
        <v>46</v>
      </c>
      <c r="D13" t="s">
        <v>47</v>
      </c>
      <c r="E13" t="s">
        <v>9</v>
      </c>
      <c r="F13" t="s">
        <v>48</v>
      </c>
      <c r="G13">
        <v>7.0000000000000001E-3</v>
      </c>
      <c r="H13" t="s">
        <v>132</v>
      </c>
      <c r="I13">
        <f t="shared" si="0"/>
        <v>1.4E-2</v>
      </c>
    </row>
    <row r="14" spans="1:9">
      <c r="A14">
        <v>1</v>
      </c>
      <c r="B14" t="s">
        <v>49</v>
      </c>
      <c r="C14" t="s">
        <v>50</v>
      </c>
      <c r="D14" t="s">
        <v>51</v>
      </c>
      <c r="E14" t="s">
        <v>9</v>
      </c>
      <c r="F14" t="s">
        <v>52</v>
      </c>
      <c r="G14">
        <v>0.81599999999999995</v>
      </c>
      <c r="H14" t="s">
        <v>133</v>
      </c>
      <c r="I14">
        <f t="shared" si="0"/>
        <v>0.81599999999999995</v>
      </c>
    </row>
    <row r="15" spans="1:9">
      <c r="A15">
        <v>2</v>
      </c>
      <c r="B15" t="s">
        <v>53</v>
      </c>
      <c r="C15" t="s">
        <v>54</v>
      </c>
      <c r="D15" t="s">
        <v>55</v>
      </c>
      <c r="E15" t="s">
        <v>9</v>
      </c>
      <c r="F15" t="s">
        <v>56</v>
      </c>
      <c r="G15">
        <v>5.0000000000000001E-3</v>
      </c>
      <c r="H15" t="s">
        <v>104</v>
      </c>
      <c r="I15">
        <f t="shared" si="0"/>
        <v>0.01</v>
      </c>
    </row>
    <row r="16" spans="1:9">
      <c r="A16">
        <v>4</v>
      </c>
      <c r="B16" t="s">
        <v>57</v>
      </c>
      <c r="C16" t="s">
        <v>58</v>
      </c>
      <c r="D16" t="s">
        <v>59</v>
      </c>
      <c r="E16" t="s">
        <v>9</v>
      </c>
      <c r="F16" t="s">
        <v>60</v>
      </c>
      <c r="G16">
        <v>5.0000000000000001E-3</v>
      </c>
      <c r="H16" t="s">
        <v>104</v>
      </c>
      <c r="I16">
        <f t="shared" si="0"/>
        <v>0.02</v>
      </c>
    </row>
    <row r="17" spans="1:9">
      <c r="A17">
        <v>8</v>
      </c>
      <c r="B17" t="s">
        <v>61</v>
      </c>
      <c r="C17" t="s">
        <v>62</v>
      </c>
      <c r="D17" t="s">
        <v>63</v>
      </c>
      <c r="E17" t="s">
        <v>9</v>
      </c>
      <c r="F17" t="s">
        <v>64</v>
      </c>
      <c r="G17">
        <v>5.0000000000000001E-3</v>
      </c>
      <c r="H17" t="s">
        <v>104</v>
      </c>
      <c r="I17">
        <f t="shared" si="0"/>
        <v>0.04</v>
      </c>
    </row>
    <row r="18" spans="1:9">
      <c r="A18">
        <v>1</v>
      </c>
      <c r="B18" t="s">
        <v>65</v>
      </c>
      <c r="C18" t="s">
        <v>66</v>
      </c>
      <c r="D18" t="s">
        <v>67</v>
      </c>
      <c r="E18" t="s">
        <v>9</v>
      </c>
      <c r="F18" t="s">
        <v>68</v>
      </c>
      <c r="G18">
        <v>5.0000000000000001E-3</v>
      </c>
      <c r="H18" t="s">
        <v>104</v>
      </c>
      <c r="I18">
        <f t="shared" si="0"/>
        <v>5.0000000000000001E-3</v>
      </c>
    </row>
    <row r="19" spans="1:9">
      <c r="A19">
        <v>2</v>
      </c>
      <c r="B19" t="s">
        <v>69</v>
      </c>
      <c r="C19" t="s">
        <v>70</v>
      </c>
      <c r="D19" t="s">
        <v>71</v>
      </c>
      <c r="E19" t="s">
        <v>9</v>
      </c>
      <c r="F19" t="s">
        <v>72</v>
      </c>
      <c r="G19">
        <v>6.5000000000000002E-2</v>
      </c>
      <c r="H19" t="s">
        <v>132</v>
      </c>
      <c r="I19">
        <f t="shared" si="0"/>
        <v>0.13</v>
      </c>
    </row>
    <row r="20" spans="1:9">
      <c r="A20">
        <v>2</v>
      </c>
      <c r="B20" t="s">
        <v>73</v>
      </c>
      <c r="C20" t="s">
        <v>74</v>
      </c>
      <c r="D20" t="s">
        <v>75</v>
      </c>
      <c r="E20" t="s">
        <v>9</v>
      </c>
      <c r="F20" t="s">
        <v>76</v>
      </c>
      <c r="G20">
        <v>0.13800000000000001</v>
      </c>
      <c r="H20" t="s">
        <v>104</v>
      </c>
      <c r="I20">
        <f t="shared" si="0"/>
        <v>0.27600000000000002</v>
      </c>
    </row>
    <row r="21" spans="1:9">
      <c r="A21">
        <v>6</v>
      </c>
      <c r="B21" t="s">
        <v>77</v>
      </c>
      <c r="C21" t="s">
        <v>78</v>
      </c>
      <c r="D21" t="s">
        <v>79</v>
      </c>
      <c r="E21" t="s">
        <v>9</v>
      </c>
      <c r="F21" t="s">
        <v>80</v>
      </c>
      <c r="G21">
        <v>3.6999999999999998E-2</v>
      </c>
      <c r="H21" t="s">
        <v>9</v>
      </c>
      <c r="I21">
        <f t="shared" si="0"/>
        <v>0.22199999999999998</v>
      </c>
    </row>
    <row r="22" spans="1:9">
      <c r="A22">
        <v>1</v>
      </c>
      <c r="B22" t="s">
        <v>81</v>
      </c>
      <c r="C22" t="s">
        <v>82</v>
      </c>
      <c r="D22" t="s">
        <v>83</v>
      </c>
      <c r="E22" t="s">
        <v>9</v>
      </c>
      <c r="F22" t="s">
        <v>84</v>
      </c>
      <c r="G22">
        <v>9.2999999999999999E-2</v>
      </c>
      <c r="H22" t="s">
        <v>9</v>
      </c>
      <c r="I22">
        <f t="shared" si="0"/>
        <v>9.2999999999999999E-2</v>
      </c>
    </row>
    <row r="23" spans="1:9">
      <c r="A23">
        <v>1</v>
      </c>
      <c r="B23" t="s">
        <v>85</v>
      </c>
      <c r="C23" t="s">
        <v>86</v>
      </c>
      <c r="D23" t="s">
        <v>87</v>
      </c>
      <c r="E23" t="s">
        <v>9</v>
      </c>
      <c r="F23" t="s">
        <v>88</v>
      </c>
      <c r="G23">
        <v>0.59899999999999998</v>
      </c>
      <c r="H23" t="s">
        <v>104</v>
      </c>
      <c r="I23">
        <f t="shared" si="0"/>
        <v>0.59899999999999998</v>
      </c>
    </row>
    <row r="24" spans="1:9">
      <c r="A24">
        <v>1</v>
      </c>
      <c r="B24" t="s">
        <v>89</v>
      </c>
      <c r="C24" t="s">
        <v>90</v>
      </c>
      <c r="D24" t="s">
        <v>91</v>
      </c>
      <c r="E24" t="s">
        <v>9</v>
      </c>
      <c r="F24" t="s">
        <v>92</v>
      </c>
      <c r="G24">
        <v>0.876</v>
      </c>
      <c r="H24" t="s">
        <v>104</v>
      </c>
      <c r="I24">
        <f t="shared" si="0"/>
        <v>0.876</v>
      </c>
    </row>
    <row r="25" spans="1:9">
      <c r="A25">
        <v>1</v>
      </c>
      <c r="B25" t="s">
        <v>93</v>
      </c>
      <c r="C25" t="s">
        <v>94</v>
      </c>
      <c r="D25" t="s">
        <v>95</v>
      </c>
      <c r="E25" t="s">
        <v>9</v>
      </c>
      <c r="F25" t="s">
        <v>96</v>
      </c>
      <c r="G25">
        <v>1.9</v>
      </c>
      <c r="H25" t="s">
        <v>132</v>
      </c>
      <c r="I25">
        <f t="shared" si="0"/>
        <v>1.9</v>
      </c>
    </row>
    <row r="26" spans="1:9">
      <c r="A26">
        <v>1</v>
      </c>
      <c r="B26" t="s">
        <v>97</v>
      </c>
      <c r="C26" t="s">
        <v>98</v>
      </c>
      <c r="D26" t="s">
        <v>99</v>
      </c>
      <c r="E26" t="s">
        <v>9</v>
      </c>
      <c r="F26" t="s">
        <v>100</v>
      </c>
      <c r="G26">
        <v>3.1E-2</v>
      </c>
      <c r="H26" t="s">
        <v>104</v>
      </c>
      <c r="I26">
        <f t="shared" si="0"/>
        <v>3.1E-2</v>
      </c>
    </row>
    <row r="27" spans="1:9">
      <c r="A27">
        <v>1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G27">
        <v>1.38</v>
      </c>
      <c r="H27" t="s">
        <v>135</v>
      </c>
      <c r="I27">
        <f t="shared" si="0"/>
        <v>1.38</v>
      </c>
    </row>
    <row r="28" spans="1:9">
      <c r="A28">
        <v>1</v>
      </c>
      <c r="B28" t="s">
        <v>106</v>
      </c>
      <c r="C28" t="s">
        <v>107</v>
      </c>
      <c r="D28" t="s">
        <v>108</v>
      </c>
      <c r="E28" t="s">
        <v>9</v>
      </c>
      <c r="F28" t="s">
        <v>109</v>
      </c>
      <c r="G28">
        <v>8.2000000000000003E-2</v>
      </c>
      <c r="H28" t="s">
        <v>104</v>
      </c>
      <c r="I28">
        <f t="shared" si="0"/>
        <v>8.2000000000000003E-2</v>
      </c>
    </row>
    <row r="29" spans="1:9">
      <c r="A29">
        <v>13</v>
      </c>
      <c r="B29" t="s">
        <v>110</v>
      </c>
      <c r="C29" t="s">
        <v>111</v>
      </c>
      <c r="D29" t="s">
        <v>112</v>
      </c>
      <c r="E29" t="s">
        <v>9</v>
      </c>
      <c r="F29" t="s">
        <v>113</v>
      </c>
      <c r="G29">
        <v>0.111</v>
      </c>
      <c r="H29" t="s">
        <v>9</v>
      </c>
      <c r="I29">
        <f t="shared" si="0"/>
        <v>1.4430000000000001</v>
      </c>
    </row>
    <row r="30" spans="1:9">
      <c r="A30">
        <v>6</v>
      </c>
      <c r="B30" t="s">
        <v>114</v>
      </c>
      <c r="C30" t="s">
        <v>115</v>
      </c>
      <c r="D30" t="s">
        <v>116</v>
      </c>
      <c r="E30" t="s">
        <v>9</v>
      </c>
      <c r="F30" t="s">
        <v>117</v>
      </c>
      <c r="G30">
        <v>4.5999999999999999E-2</v>
      </c>
      <c r="H30" t="s">
        <v>9</v>
      </c>
      <c r="I30">
        <f t="shared" si="0"/>
        <v>0.27600000000000002</v>
      </c>
    </row>
    <row r="31" spans="1:9">
      <c r="A31">
        <v>2</v>
      </c>
      <c r="B31" t="s">
        <v>118</v>
      </c>
      <c r="C31" t="s">
        <v>119</v>
      </c>
      <c r="D31" t="s">
        <v>120</v>
      </c>
      <c r="E31" t="s">
        <v>9</v>
      </c>
      <c r="F31" t="s">
        <v>121</v>
      </c>
      <c r="G31">
        <v>1.7000000000000001E-2</v>
      </c>
      <c r="H31" t="s">
        <v>132</v>
      </c>
      <c r="I31">
        <f t="shared" si="0"/>
        <v>3.4000000000000002E-2</v>
      </c>
    </row>
    <row r="32" spans="1:9">
      <c r="A32">
        <v>6</v>
      </c>
      <c r="B32" t="s">
        <v>122</v>
      </c>
      <c r="C32" t="s">
        <v>123</v>
      </c>
      <c r="D32" t="s">
        <v>124</v>
      </c>
      <c r="E32" t="s">
        <v>9</v>
      </c>
      <c r="F32" t="s">
        <v>125</v>
      </c>
      <c r="G32">
        <v>0.21199999999999999</v>
      </c>
      <c r="H32" t="s">
        <v>132</v>
      </c>
      <c r="I32">
        <f t="shared" si="0"/>
        <v>1.272</v>
      </c>
    </row>
    <row r="33" spans="1:9">
      <c r="A33" s="2" t="s">
        <v>161</v>
      </c>
      <c r="B33" s="2"/>
      <c r="C33" s="2"/>
      <c r="D33" s="2"/>
      <c r="E33" s="2"/>
      <c r="F33" s="2"/>
      <c r="G33" s="2"/>
      <c r="H33" s="2"/>
      <c r="I33">
        <f>SUM(I4:I32)</f>
        <v>11.042</v>
      </c>
    </row>
    <row r="35" spans="1:9" ht="21">
      <c r="A35" s="3" t="s">
        <v>165</v>
      </c>
    </row>
    <row r="36" spans="1:9">
      <c r="A36" s="1">
        <v>2</v>
      </c>
      <c r="B36" s="1" t="s">
        <v>136</v>
      </c>
      <c r="C36" s="1" t="s">
        <v>137</v>
      </c>
      <c r="D36" s="1" t="s">
        <v>138</v>
      </c>
      <c r="E36" s="1" t="s">
        <v>9</v>
      </c>
      <c r="F36" s="1"/>
      <c r="G36">
        <v>0.34200000000000003</v>
      </c>
      <c r="H36" t="s">
        <v>160</v>
      </c>
      <c r="I36">
        <f t="shared" si="0"/>
        <v>0.68400000000000005</v>
      </c>
    </row>
    <row r="37" spans="1:9">
      <c r="A37" s="1">
        <v>2</v>
      </c>
      <c r="B37" s="1" t="s">
        <v>139</v>
      </c>
      <c r="C37" s="1" t="s">
        <v>140</v>
      </c>
      <c r="D37" s="1" t="s">
        <v>141</v>
      </c>
      <c r="E37" s="1" t="s">
        <v>9</v>
      </c>
      <c r="F37" s="1"/>
      <c r="G37">
        <v>0.34200000000000003</v>
      </c>
      <c r="H37" t="s">
        <v>160</v>
      </c>
      <c r="I37">
        <f t="shared" ref="I37:I42" si="1">G37*A37</f>
        <v>0.68400000000000005</v>
      </c>
    </row>
    <row r="38" spans="1:9">
      <c r="A38" s="1">
        <v>1</v>
      </c>
      <c r="B38" s="1" t="s">
        <v>49</v>
      </c>
      <c r="C38" s="1"/>
      <c r="D38" s="1" t="s">
        <v>142</v>
      </c>
      <c r="E38" s="1" t="s">
        <v>9</v>
      </c>
      <c r="F38" s="1" t="s">
        <v>143</v>
      </c>
      <c r="G38">
        <v>1.23</v>
      </c>
      <c r="H38" t="s">
        <v>133</v>
      </c>
      <c r="I38">
        <f t="shared" si="1"/>
        <v>1.23</v>
      </c>
    </row>
    <row r="39" spans="1:9">
      <c r="A39" s="1">
        <v>6</v>
      </c>
      <c r="B39" s="1" t="s">
        <v>144</v>
      </c>
      <c r="C39" s="1" t="s">
        <v>145</v>
      </c>
      <c r="D39" s="1" t="s">
        <v>146</v>
      </c>
      <c r="E39" s="1" t="s">
        <v>104</v>
      </c>
      <c r="F39" s="1" t="s">
        <v>147</v>
      </c>
      <c r="G39">
        <v>0.48199999999999998</v>
      </c>
      <c r="H39" t="s">
        <v>132</v>
      </c>
      <c r="I39">
        <f t="shared" si="1"/>
        <v>2.8919999999999999</v>
      </c>
    </row>
    <row r="40" spans="1:9">
      <c r="A40" s="1">
        <v>6</v>
      </c>
      <c r="B40" s="1" t="s">
        <v>148</v>
      </c>
      <c r="C40" s="1" t="s">
        <v>149</v>
      </c>
      <c r="D40" s="1" t="s">
        <v>150</v>
      </c>
      <c r="E40" s="1" t="s">
        <v>104</v>
      </c>
      <c r="F40" s="1" t="s">
        <v>151</v>
      </c>
      <c r="G40">
        <v>0.32</v>
      </c>
      <c r="H40" t="s">
        <v>132</v>
      </c>
      <c r="I40">
        <f t="shared" si="1"/>
        <v>1.92</v>
      </c>
    </row>
    <row r="41" spans="1:9">
      <c r="A41" s="1">
        <v>6</v>
      </c>
      <c r="B41" s="1" t="s">
        <v>152</v>
      </c>
      <c r="C41" s="1" t="s">
        <v>153</v>
      </c>
      <c r="D41" s="1" t="s">
        <v>154</v>
      </c>
      <c r="E41" s="1" t="s">
        <v>104</v>
      </c>
      <c r="F41" s="1" t="s">
        <v>155</v>
      </c>
      <c r="G41">
        <v>0.34200000000000003</v>
      </c>
      <c r="H41" t="s">
        <v>132</v>
      </c>
      <c r="I41">
        <f t="shared" si="1"/>
        <v>2.052</v>
      </c>
    </row>
    <row r="42" spans="1:9">
      <c r="A42" s="1">
        <v>6</v>
      </c>
      <c r="B42" s="1" t="s">
        <v>156</v>
      </c>
      <c r="C42" s="1" t="s">
        <v>157</v>
      </c>
      <c r="D42" s="1" t="s">
        <v>158</v>
      </c>
      <c r="E42" s="1" t="s">
        <v>104</v>
      </c>
      <c r="F42" s="1" t="s">
        <v>159</v>
      </c>
      <c r="G42">
        <v>0.32100000000000001</v>
      </c>
      <c r="H42" t="s">
        <v>132</v>
      </c>
      <c r="I42">
        <f t="shared" si="1"/>
        <v>1.9260000000000002</v>
      </c>
    </row>
    <row r="43" spans="1:9">
      <c r="A43" s="2" t="s">
        <v>162</v>
      </c>
      <c r="B43" s="2"/>
      <c r="C43" s="2"/>
      <c r="D43" s="2"/>
      <c r="E43" s="2"/>
      <c r="F43" s="2"/>
      <c r="G43" s="2"/>
      <c r="H43" s="2"/>
      <c r="I43">
        <f>SUM(I36:I42)</f>
        <v>11.388</v>
      </c>
    </row>
    <row r="45" spans="1:9" ht="21">
      <c r="A45" s="4" t="s">
        <v>163</v>
      </c>
      <c r="B45" s="4"/>
      <c r="C45" s="4"/>
      <c r="D45" s="4"/>
      <c r="E45" s="4"/>
      <c r="F45" s="4"/>
      <c r="G45" s="4"/>
      <c r="H45" s="4"/>
      <c r="I45">
        <f>I43+I33</f>
        <v>22.43</v>
      </c>
    </row>
  </sheetData>
  <mergeCells count="3">
    <mergeCell ref="A33:H33"/>
    <mergeCell ref="A43:H43"/>
    <mergeCell ref="A45:H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RL0020_Rev_B_BOM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2018-07-31T22:14:29Z</dcterms:created>
  <dcterms:modified xsi:type="dcterms:W3CDTF">2018-07-31T22:51:23Z</dcterms:modified>
</cp:coreProperties>
</file>