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activeTab="5"/>
  </x:bookViews>
  <x:sheets>
    <x:sheet name="Competition" sheetId="1" r:id="rId4"/>
    <x:sheet name="Awards" sheetId="2" r:id="rId5"/>
    <x:sheet name="University" sheetId="3" r:id="rId6"/>
    <x:sheet name="Major_high" sheetId="4" r:id="rId7"/>
    <x:sheet name="Major_middle" sheetId="5" r:id="rId8"/>
    <x:sheet name="Major" sheetId="6" r:id="rId9"/>
    <x:sheet name="Consult" sheetId="7" r:id="rId10"/>
    <x:sheet name="Students" sheetId="8" r:id="rId11"/>
    <x:sheet name="Circles" sheetId="9" r:id="rId12"/>
    <x:sheet name="Job" sheetId="10" r:id="rId13"/>
    <x:sheet name="SchoolRecords" sheetId="11" r:id="rId14"/>
    <x:sheet name="MockRecords" sheetId="12" r:id="rId1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<x:sst xmlns:r="http://schemas.openxmlformats.org/officeDocument/2006/relationships" xmlns:c="http://schemas.openxmlformats.org/drawingml/2006/chart" xmlns:x="http://schemas.openxmlformats.org/spreadsheetml/2006/main" count="1603" uniqueCount="382">
  <x:si>
    <x:t>COMMENT ON TABLE Awards IS '수상내역' ;</x:t>
  </x:si>
  <x:si>
    <x:t xml:space="preserve">CREATE INDEX  ON University(  ) </x:t>
  </x:si>
  <x:si>
    <x:t xml:space="preserve">CREATE INDEX  ON MockRecords(  ) </x:t>
  </x:si>
  <x:si>
    <x:t>COMMENT ON COLUMN SchoolRecords.sch_recordID IS '내신성적표 코드' ;</x:t>
  </x:si>
  <x:si>
    <x:t>COMMENT ON COLUMN Major_high.high_name IS '대분류명  ( 인문/사회 등 )' ;</x:t>
  </x:si>
  <x:si>
    <x:t>COMMENT ON COLUMN SchoolRecords.sch_korean IS '국어' ;</x:t>
  </x:si>
  <x:si>
    <x:t>COMMENT ON COLUMN Circles.circles_name IS '동아리 이름' ;</x:t>
  </x:si>
  <x:si>
    <x:t>COMMENT ON COLUMN SchoolRecords.sch_english IS '영어' ;</x:t>
  </x:si>
  <x:si>
    <x:t>COMMENT ON COLUMN Consult.consult_details IS '상담내역' ;</x:t>
  </x:si>
  <x:si>
    <x:t>COMMENT ON COLUMN Students.free_study IS '야간자율학습참여' ;</x:t>
  </x:si>
  <x:si>
    <x:t xml:space="preserve">deleted                        BIT (1)   DEFAULT 0  </x:t>
  </x:si>
  <x:si>
    <x:t>COMMENT ON COLUMN Major_middle.high_id IS '대분류 코드' ;</x:t>
  </x:si>
  <x:si>
    <x:t>COMMENT ON COLUMN MockRecords.mock_recordID IS '모의고사         성적표 코드' ;</x:t>
  </x:si>
  <x:si>
    <x:t>COMMENT ON COLUMN Major. IS '' ;</x:t>
  </x:si>
  <x:si>
    <x:t>COMMENT ON TABLE Students IS '학생' ;</x:t>
  </x:si>
  <x:si>
    <x:t>univ_id                        VARCHAR (10)   NOT NULL  ,</x:t>
  </x:si>
  <x:si>
    <x:t>job_id                         VARCHAR (10)   NOT NULL  ,</x:t>
  </x:si>
  <x:si>
    <x:t>job_Kname                      VARCHAR (40)   NOT NULL  ,</x:t>
  </x:si>
  <x:si>
    <x:t>circles_name                   VARCHAR (20)   NOT NULL  ,</x:t>
  </x:si>
  <x:si>
    <x:t>major_name                     VARCHAR (20)   NOT NULL  ,</x:t>
  </x:si>
  <x:si>
    <x:t>high_id                        VARCHAR (10)   NOT NULL  ,</x:t>
  </x:si>
  <x:si>
    <x:t xml:space="preserve">job_Ename                      VARCHAR (40)   NOT NULL  </x:t>
  </x:si>
  <x:si>
    <x:t>COMMENT ON COLUMN MockRecords.side_choice2 IS '사회/과학 선택2' ;</x:t>
  </x:si>
  <x:si>
    <x:t xml:space="preserve">mid_id                         VARCHAR (10)   NOT NULL  </x:t>
  </x:si>
  <x:si>
    <x:t>COMMENT ON COLUMN Competition.competition_id IS '대회코드' ;</x:t>
  </x:si>
  <x:si>
    <x:t>award_id                       VARCHAR (10)   NOT NULL  ,</x:t>
  </x:si>
  <x:si>
    <x:t>mid_name                       VARCHAR (20)   NOT NULL  ,</x:t>
  </x:si>
  <x:si>
    <x:t>circles_id                     VARCHAR (10)   NOT NULL  ,</x:t>
  </x:si>
  <x:si>
    <x:t xml:space="preserve">teacher                        VARCHAR (100)   NOT NULL  </x:t>
  </x:si>
  <x:si>
    <x:t>COMMENT ON COLUMN MockRecords.side_choice1 IS '사회/과학 선택1' ;</x:t>
  </x:si>
  <x:si>
    <x:t>free_study                     CHAR (1)   DEFAULT  'N'  ,</x:t>
  </x:si>
  <x:si>
    <x:t xml:space="preserve">high_id                        VARCHAR (10)   NOT NULL  </x:t>
  </x:si>
  <x:si>
    <x:t>mid_id                         VARCHAR (10)   NOT NULL  ,</x:t>
  </x:si>
  <x:si>
    <x:t>academy                        CHAR (1)   DEFAULT  'N'  ,</x:t>
  </x:si>
  <x:si>
    <x:t>name                           VARCHAR (10)   NOT NULL  ,</x:t>
  </x:si>
  <x:si>
    <x:t>details                        VARCHAR (10)   NOT NULL  ,</x:t>
  </x:si>
  <x:si>
    <x:t>consult_id                     VARCHAR (10)   NOT NULL  ,</x:t>
  </x:si>
  <x:si>
    <x:t>std_id                         VARCHAR (10)   NOT NULL  ,</x:t>
  </x:si>
  <x:si>
    <x:t>std_name                       VARCHAR (10)   NOT NULL  ,</x:t>
  </x:si>
  <x:si>
    <x:t>major_id                       VARCHAR (10)   NOT NULL  ,</x:t>
  </x:si>
  <x:si>
    <x:t>more_study                     CHAR (1)   DEFAULT  'N'  ,</x:t>
  </x:si>
  <x:si>
    <x:t>competition_id                 VARCHAR (10)   NOT NULL  ,</x:t>
  </x:si>
  <x:si>
    <x:t>mock_recordID                  VARCHAR (10)   NOT NULL  ,</x:t>
  </x:si>
  <x:si>
    <x:t xml:space="preserve">high_name                      VARCHAR (20)   NOT NULL  </x:t>
  </x:si>
  <x:si>
    <x:t>sch_recordID                   VARCHAR (10)   NOT NULL  ,</x:t>
  </x:si>
  <x:si>
    <x:t>univ_name                      VARCHAR (20)   NOT NULL  ,</x:t>
  </x:si>
  <x:si>
    <x:t>COMMENT ON COLUMN MockRecords.more_foreign IS '제2 외국어' ;</x:t>
  </x:si>
  <x:si>
    <x:t>univ_phone                     VARCHAR (20)    ,</x:t>
  </x:si>
  <x:si>
    <x:t>hobby                          VARCHAR (20)    ,</x:t>
  </x:si>
  <x:si>
    <x:t>COMMENT ON COLUMN Students.academy IS '학원등록여부' ;</x:t>
  </x:si>
  <x:si>
    <x:t>COMMENT ON COLUMN Competition.details IS '대회설명' ;</x:t>
  </x:si>
  <x:si>
    <x:t>consult_details                VARCHAR (1000)    ,</x:t>
  </x:si>
  <x:si>
    <x:t xml:space="preserve">others                         VARCHAR (500)    </x:t>
  </x:si>
  <x:si>
    <x:t>univ_address                   VARCHAR (50)    ,</x:t>
  </x:si>
  <x:si>
    <x:t>COMMENT ON COLUMN Major_high.high_id IS '대분류 코드' ;</x:t>
  </x:si>
  <x:si>
    <x:t>COMMENT ON COLUMN Consult.consult_date IS '상담일자' ;</x:t>
  </x:si>
  <x:si>
    <x:t>COMMENT ON COLUMN Awards.award_details IS '수상내역' ;</x:t>
  </x:si>
  <x:si>
    <x:t>COMMENT ON COLUMN SchoolRecords.semester IS '학기' ;</x:t>
  </x:si>
  <x:si>
    <x:t>COMMENT ON COLUMN Students.more_study IS '보충수업참여' ;</x:t>
  </x:si>
  <x:si>
    <x:t>COMMENT ON COLUMN Students.std_picture IS '사진' ;</x:t>
  </x:si>
  <x:si>
    <x:t>COMMENT ON COLUMN Circles.circles_id IS '동아리코드' ;</x:t>
  </x:si>
  <x:si>
    <x:t>std_mail                       VARCHAR (50)    ,</x:t>
  </x:si>
  <x:si>
    <x:t>COMMENT ON COLUMN University.univ_name IS '대학명' ;</x:t>
  </x:si>
  <x:si>
    <x:t>COMMENT ON COLUMN University.univ_address IS '주소' ;</x:t>
  </x:si>
  <x:si>
    <x:t>COMMENT ON COLUMN Awards.competition_id IS '대회코드' ;</x:t>
  </x:si>
  <x:si>
    <x:t>COMMENT ON COLUMN Consult.consult_id IS '상담카드ID' ;</x:t>
  </x:si>
  <x:si>
    <x:t>COMMENT ON COLUMN University.univ_phone IS '전화번호' ;</x:t>
  </x:si>
  <x:si>
    <x:t>COMMENT ON COLUMN MockRecords.english IS '영어영역' ;</x:t>
  </x:si>
  <x:si>
    <x:t>COMMENT ON COLUMN University.homepage IS '홈페이지' ;</x:t>
  </x:si>
  <x:si>
    <x:t>COMMENT ON COLUMN University.univ_id IS '대학코드' ;</x:t>
  </x:si>
  <x:si>
    <x:t>COMMENT ON COLUMN Students.department IS '희망진학학과' ;</x:t>
  </x:si>
  <x:si>
    <x:t xml:space="preserve">details                        VARCHAR (300)    </x:t>
  </x:si>
  <x:si>
    <x:t>homepage                       VARCHAR (100)    ,</x:t>
  </x:si>
  <x:si>
    <x:t>department                     VARCHAR (10)    ,</x:t>
  </x:si>
  <x:si>
    <x:t>COMMENT ON COLUMN Major_middle.mid_id IS '중분류 코드' ;</x:t>
  </x:si>
  <x:si>
    <x:t>COMMENT ON COLUMN MockRecords.std_id IS '학생ID' ;</x:t>
  </x:si>
  <x:si>
    <x:t>details                        VARCHAR (300)    ,</x:t>
  </x:si>
  <x:si>
    <x:t>details                        VARCHAR (500)    ,</x:t>
  </x:si>
  <x:si>
    <x:t>std_phone                      VARCHAR (15)    ,</x:t>
  </x:si>
  <x:si>
    <x:t>COMMENT ON COLUMN SchoolRecords.std_id IS '학생ID' ;</x:t>
  </x:si>
  <x:si>
    <x:t>COMMENT ON COLUMN Students.std_address IS '주소' ;</x:t>
  </x:si>
  <x:si>
    <x:t>side_choice2                   DOUBLE (3,1)    ,</x:t>
  </x:si>
  <x:si>
    <x:t>std_picture                    VARCHAR (30)    ,</x:t>
  </x:si>
  <x:si>
    <x:t>korean                         DOUBLE (3,1)    ,</x:t>
  </x:si>
  <x:si>
    <x:t>sch_korean                     DOUBLE (3,1)    ,</x:t>
  </x:si>
  <x:si>
    <x:t>english                        DOUBLE (3,1)    ,</x:t>
  </x:si>
  <x:si>
    <x:t>note                           VARCHAR (500)    ,</x:t>
  </x:si>
  <x:si>
    <x:t>std_address                    VARCHAR (50)    ,</x:t>
  </x:si>
  <x:si>
    <x:t>circles                        VARCHAR (10)    ,</x:t>
  </x:si>
  <x:si>
    <x:t>side_choice1                   DOUBLE (3,1)    ,</x:t>
  </x:si>
  <x:si>
    <x:t>math                           DOUBLE (3,1)    ,</x:t>
  </x:si>
  <x:si>
    <x:t>job                            VARCHAR (10)    ,</x:t>
  </x:si>
  <x:si>
    <x:t>COMMENT ON COLUMN SchoolRecords.sch_math IS '수학' ;</x:t>
  </x:si>
  <x:si>
    <x:t>COMMENT ON COLUMN MockRecords.korean IS '국어영역' ;</x:t>
  </x:si>
  <x:si>
    <x:t>COMMENT ON COLUMN Consult.std_id IS '학생ID' ;</x:t>
  </x:si>
  <x:si>
    <x:t>COMMENT ON COLUMN Awards.award_id IS '수상코드' ;</x:t>
  </x:si>
  <x:si>
    <x:t>COMMENT ON COLUMN Competition.name IS '대회명' ;</x:t>
  </x:si>
  <x:si>
    <x:t>COMMENT ON COLUMN Students.hobby IS '취미/적성' ;</x:t>
  </x:si>
  <x:si>
    <x:t>COMMENT ON COLUMN Students.std_name IS '이름' ;</x:t>
  </x:si>
  <x:si>
    <x:t>COMMENT ON COLUMN MockRecords.semester IS '월' ;</x:t>
  </x:si>
  <x:si>
    <x:t>COMMENT ON COLUMN Competition.host IS '주최' ;</x:t>
  </x:si>
  <x:si>
    <x:t>COMMENT ON COLUMN Major.mid_id IS '중분류 코드' ;</x:t>
  </x:si>
  <x:si>
    <x:t>COMMENT ON COLUMN Students.std_phone IS '핸드폰' ;</x:t>
  </x:si>
  <x:si>
    <x:t xml:space="preserve">sch_math                       DOUBLE (3,1)    </x:t>
  </x:si>
  <x:si>
    <x:t>COMMENT ON COLUMN MockRecords.grade IS '학년' ;</x:t>
  </x:si>
  <x:si>
    <x:t xml:space="preserve">sch_english                    DOUBLE (3,1)    </x:t>
  </x:si>
  <x:si>
    <x:t xml:space="preserve">host                           VARCHAR (20)    </x:t>
  </x:si>
  <x:si>
    <x:t>COMMENT ON COLUMN Students.std_mail IS '이메일' ;</x:t>
  </x:si>
  <x:si>
    <x:t>COMMENT ON COLUMN Students.circles IS '동아리활동' ;</x:t>
  </x:si>
  <x:si>
    <x:t>COMMENT ON COLUMN Consult.others IS '기타고민내역' ;</x:t>
  </x:si>
  <x:si>
    <x:t>COMMENT ON COLUMN Major.major_name IS '전공명' ;</x:t>
  </x:si>
  <x:si>
    <x:t>grade                          CHAR (1)    ,</x:t>
  </x:si>
  <x:si>
    <x:t>semester                       CHAR (1)    ,</x:t>
  </x:si>
  <x:si>
    <x:t>COMMENT ON COLUMN Major.univ_id IS '대학교코드' ;</x:t>
  </x:si>
  <x:si>
    <x:t xml:space="preserve">award_details                  VARCHAR (30)    </x:t>
  </x:si>
  <x:si>
    <x:t xml:space="preserve">more_foreign                   DOUBLE (3,1)    </x:t>
  </x:si>
  <x:si>
    <x:t>COMMENT ON COLUMN Circles.teacher IS '담당 선생님' ;</x:t>
  </x:si>
  <x:si>
    <x:t>COMMENT ON COLUMN MockRecords.math IS '수학영역' ;</x:t>
  </x:si>
  <x:si>
    <x:t>COMMENT ON COLUMN Job.job_Kname IS '직업이름(국문)' ;</x:t>
  </x:si>
  <x:si>
    <x:t>COMMENT ON COLUMN SchoolRecords.grade IS '학년' ;</x:t>
  </x:si>
  <x:si>
    <x:t>COMMENT ON COLUMN Job.job_Ename IS '직업이름(영문)' ;</x:t>
  </x:si>
  <x:si>
    <x:t>COMMENT ON COLUMN Students.std_id IS '학생ID' ;</x:t>
  </x:si>
  <x:si>
    <x:t>COMMENT ON COLUMN Competition.date IS '날짜' ;</x:t>
  </x:si>
  <x:si>
    <x:t>COMMENT ON COLUMN University.details IS '설명' ;</x:t>
  </x:si>
  <x:si>
    <x:t>COMMENT ON COLUMN Students.deleted IS '삭제' ;</x:t>
  </x:si>
  <x:si>
    <x:t>COMMENT ON COLUMN Major.major_id IS '전공 코드' ;</x:t>
  </x:si>
  <x:si>
    <x:t>COMMENT ON COLUMN Awards.std_id IS '학생ID' ;</x:t>
  </x:si>
  <x:si>
    <x:t>COMMENT ON COLUMN Students.job IS '희망직업' ;</x:t>
  </x:si>
  <x:si>
    <x:t>COMMENT ON COLUMN Students.note IS '특이사항' ;</x:t>
  </x:si>
  <x:si>
    <x:t>COMMENT ON COLUMN SchoolRecords. IS '' ;</x:t>
  </x:si>
  <x:si>
    <x:t>COMMENT ON TABLE Competition IS '대회정보' ;</x:t>
  </x:si>
  <x:si>
    <x:t>COMMENT ON COLUMN Job.job_id IS '직업코드' ;</x:t>
  </x:si>
  <x:si>
    <x:t>COMMENT ON TABLE Major_middle IS '학과_중분류' ;</x:t>
  </x:si>
  <x:si>
    <x:t>consult_date                   DATE      ,</x:t>
  </x:si>
  <x:si>
    <x:t>COMMENT ON TABLE MockRecords IS '모의고사' ;</x:t>
  </x:si>
  <x:si>
    <x:t>date                           DATE      ,</x:t>
  </x:si>
  <x:si>
    <x:t>COMMENT ON TABLE Major_high IS '학과_대분류' ;</x:t>
  </x:si>
  <x:si>
    <x:t>COMMENT ON COLUMN Major.details IS '전공설명' ;</x:t>
  </x:si>
  <x:si>
    <x:t>COMMENT ON TABLE SchoolRecords IS '내신성적' ;</x:t>
  </x:si>
  <x:si>
    <x:t>COMMENT ON COLUMN Circles.details IS '설명' ;</x:t>
  </x:si>
  <x:si>
    <x:t>COMMENT ON COLUMN Major_middle.mid_name IS '중분류명  ( 언어/경제 등 )' ;</x:t>
  </x:si>
  <x:si>
    <x:t>DROP TABLE MockRecords ;</x:t>
  </x:si>
  <x:si>
    <x:t>) Tablespace TS_HEMR_DATA ;</x:t>
  </x:si>
  <x:si>
    <x:t>CREATE TABLE Competition (</x:t>
  </x:si>
  <x:si>
    <x:t xml:space="preserve">CREATE INDEX  ON Major(  ) </x:t>
  </x:si>
  <x:si>
    <x:t>CREATE TABLE Major_high (</x:t>
  </x:si>
  <x:si>
    <x:t>DROP TABLE SchoolRecords ;</x:t>
  </x:si>
  <x:si>
    <x:t>DROP TABLE Major_middle ;</x:t>
  </x:si>
  <x:si>
    <x:t xml:space="preserve">CREATE INDEX  ON Job(  ) </x:t>
  </x:si>
  <x:si>
    <x:t>CREATE TABLE MockRecords (</x:t>
  </x:si>
  <x:si>
    <x:t>DROP TABLE Competition ;</x:t>
  </x:si>
  <x:si>
    <x:t>CREATE TABLE University (</x:t>
  </x:si>
  <x:si>
    <x:t>CREATE TABLE Major_middle (</x:t>
  </x:si>
  <x:si>
    <x:t>COMMENT ON COLUMN Competition. IS '' ;</x:t>
  </x:si>
  <x:si>
    <x:t>COMMENT ON TABLE Consult IS '상담내역' ;</x:t>
  </x:si>
  <x:si>
    <x:t>COMMENT ON COLUMN Major_high. IS '' ;</x:t>
  </x:si>
  <x:si>
    <x:t>COMMENT ON TABLE University IS '대학교' ;</x:t>
  </x:si>
  <x:si>
    <x:t>COMMENT ON COLUMN University. IS '' ;</x:t>
  </x:si>
  <x:si>
    <x:t>COMMENT ON COLUMN Major_middle. IS '' ;</x:t>
  </x:si>
  <x:si>
    <x:t>COMMENT ON COLUMN MockRecords. IS '' ;</x:t>
  </x:si>
  <x:si>
    <x:t>COMMENT ON COLUMN Job. IS '' ;</x:t>
  </x:si>
  <x:si>
    <x:t xml:space="preserve">CREATE INDEX  ON Students(  ) </x:t>
  </x:si>
  <x:si>
    <x:t xml:space="preserve">CREATE INDEX  ON Awards(  ) </x:t>
  </x:si>
  <x:si>
    <x:t>COMMENT ON TABLE Job IS '직업' ;</x:t>
  </x:si>
  <x:si>
    <x:t xml:space="preserve">CREATE INDEX  ON Circles(  ) </x:t>
  </x:si>
  <x:si>
    <x:t>CREATE TABLE SchoolRecords (</x:t>
  </x:si>
  <x:si>
    <x:t xml:space="preserve">CREATE INDEX  ON Consult(  ) </x:t>
  </x:si>
  <x:si>
    <x:t>DROP TABLE Awards ;</x:t>
  </x:si>
  <x:si>
    <x:t>모의고사         성적표 코드</x:t>
  </x:si>
  <x:si>
    <x:t>DROP TABLE Major ;</x:t>
  </x:si>
  <x:si>
    <x:t>CREATE TABLE Job (</x:t>
  </x:si>
  <x:si>
    <x:t>Academic Management</x:t>
  </x:si>
  <x:si>
    <x:t>DROP TABLE Job ;</x:t>
  </x:si>
  <x:si>
    <x:t>COMMENT ON COLUMN Students. IS '' ;</x:t>
  </x:si>
  <x:si>
    <x:t xml:space="preserve">CREATE INDEX  ON Major_middle(  ) </x:t>
  </x:si>
  <x:si>
    <x:t>COMMENT ON COLUMN Awards. IS '' ;</x:t>
  </x:si>
  <x:si>
    <x:t xml:space="preserve">CREATE INDEX  ON Competition(  ) </x:t>
  </x:si>
  <x:si>
    <x:t>COMMENT ON TABLE Circles IS '동아리' ;</x:t>
  </x:si>
  <x:si>
    <x:t xml:space="preserve">CREATE INDEX  ON Major_high(  ) </x:t>
  </x:si>
  <x:si>
    <x:t>COMMENT ON COLUMN Circles. IS '' ;</x:t>
  </x:si>
  <x:si>
    <x:t>COMMENT ON COLUMN Consult. IS '' ;</x:t>
  </x:si>
  <x:si>
    <x:t>COMMENT ON TABLE Major IS '학과' ;</x:t>
  </x:si>
  <x:si>
    <x:t xml:space="preserve">CREATE INDEX  ON SchoolRecords(  ) </x:t>
  </x:si>
  <x:si>
    <x:t>std_mail</x:t>
  </x:si>
  <x:si>
    <x:t>std_phone</x:t>
  </x:si>
  <x:si>
    <x:t>직업이름(국문)</x:t>
  </x:si>
  <x:si>
    <x:t>std_name</x:t>
  </x:si>
  <x:si>
    <x:t>semester</x:t>
  </x:si>
  <x:si>
    <x:t>award_id</x:t>
  </x:si>
  <x:si>
    <x:t>job_Kname</x:t>
  </x:si>
  <x:si>
    <x:t>mid_name</x:t>
  </x:si>
  <x:si>
    <x:t>std_address</x:t>
  </x:si>
  <x:si>
    <x:t>more_study</x:t>
  </x:si>
  <x:si>
    <x:t>학년</x:t>
  </x:si>
  <x:si>
    <x:t>사진</x:t>
  </x:si>
  <x:si>
    <x:t>전공명</x:t>
  </x:si>
  <x:si>
    <x:t>학기</x:t>
  </x:si>
  <x:si>
    <x:t>PK</x:t>
  </x:si>
  <x:si>
    <x:t>이름</x:t>
  </x:si>
  <x:si>
    <x:t>영어</x:t>
  </x:si>
  <x:si>
    <x:t>핸드폰</x:t>
  </x:si>
  <x:si>
    <x:t>수학</x:t>
  </x:si>
  <x:si>
    <x:t>삭제</x:t>
  </x:si>
  <x:si>
    <x:t xml:space="preserve"> Y</x:t>
  </x:si>
  <x:si>
    <x:t>0</x:t>
  </x:si>
  <x:si>
    <x:t>FK</x:t>
  </x:si>
  <x:si>
    <x:t>대학명</x:t>
  </x:si>
  <x:si>
    <x:t>대회명</x:t>
  </x:si>
  <x:si>
    <x:t>함성민</x:t>
  </x:si>
  <x:si>
    <x:t>주최</x:t>
  </x:si>
  <x:si>
    <x:t>컬럼명</x:t>
  </x:si>
  <x:si>
    <x:t>Y</x:t>
  </x:si>
  <x:si>
    <x:t>날짜</x:t>
  </x:si>
  <x:si>
    <x:t>job</x:t>
  </x:si>
  <x:si>
    <x:t xml:space="preserve"> </x:t>
  </x:si>
  <x:si>
    <x:t>승인자</x:t>
  </x:si>
  <x:si>
    <x:t>N</x:t>
  </x:si>
  <x:si>
    <x:t>기타</x:t>
  </x:si>
  <x:si>
    <x:t>대학교</x:t>
  </x:si>
  <x:si>
    <x:t>작성자</x:t>
  </x:si>
  <x:si>
    <x:t>No.</x:t>
  </x:si>
  <x:si>
    <x:t>)</x:t>
  </x:si>
  <x:si>
    <x:t>학생</x:t>
  </x:si>
  <x:si>
    <x:t>학과</x:t>
  </x:si>
  <x:si>
    <x:t>주소</x:t>
  </x:si>
  <x:si>
    <x:t>국어</x:t>
  </x:si>
  <x:si>
    <x:t>단계</x:t>
  </x:si>
  <x:si>
    <x:t>문서명</x:t>
  </x:si>
  <x:si>
    <x:t>설명</x:t>
  </x:si>
  <x:si>
    <x:t>동아리</x:t>
  </x:si>
  <x:si>
    <x:t xml:space="preserve">Y </x:t>
  </x:si>
  <x:si>
    <x:t>BIT</x:t>
  </x:si>
  <x:si>
    <x:t>월</x:t>
  </x:si>
  <x:si>
    <x:t>이메일</x:t>
  </x:si>
  <x:si>
    <x:t>직업</x:t>
  </x:si>
  <x:si>
    <x:t>3,1</x:t>
  </x:si>
  <x:si>
    <x:t>Job</x:t>
  </x:si>
  <x:si>
    <x:t>대학코드</x:t>
  </x:si>
  <x:si>
    <x:t>작업일자</x:t>
  </x:si>
  <x:si>
    <x:t>물리설계</x:t>
  </x:si>
  <x:si>
    <x:t>Null</x:t>
  </x:si>
  <x:si>
    <x:t>Remark</x:t>
  </x:si>
  <x:si>
    <x:t>Version</x:t>
  </x:si>
  <x:si>
    <x:t>문서번호</x:t>
  </x:si>
  <x:si>
    <x:t>업무약어</x:t>
  </x:si>
  <x:si>
    <x:t>심사기본</x:t>
  </x:si>
  <x:si>
    <x:t>Default</x:t>
  </x:si>
  <x:si>
    <x:t>주제영역</x:t>
  </x:si>
  <x:si>
    <x:t>동아리 이름</x:t>
  </x:si>
  <x:si>
    <x:t>Length</x:t>
  </x:si>
  <x:si>
    <x:t>희망직업</x:t>
  </x:si>
  <x:si>
    <x:t>중분류 코드</x:t>
  </x:si>
  <x:si>
    <x:t>hobby</x:t>
  </x:si>
  <x:si>
    <x:t>학과_대분류</x:t>
  </x:si>
  <x:si>
    <x:t>job_id</x:t>
  </x:si>
  <x:si>
    <x:t>승인일자</x:t>
  </x:si>
  <x:si>
    <x:t>전화번호</x:t>
  </x:si>
  <x:si>
    <x:t>Awards</x:t>
  </x:si>
  <x:si>
    <x:t>Uniquey</x:t>
  </x:si>
  <x:si>
    <x:t>프로젝트  명</x:t>
  </x:si>
  <x:si>
    <x:t>전공 코드</x:t>
  </x:si>
  <x:si>
    <x:t>v0.1</x:t>
  </x:si>
  <x:si>
    <x:t>Major</x:t>
  </x:si>
  <x:si>
    <x:t>teacher</x:t>
  </x:si>
  <x:si>
    <x:t>대회정보</x:t>
  </x:si>
  <x:si>
    <x:t>CHAR</x:t>
  </x:si>
  <x:si>
    <x:t xml:space="preserve"> 'N'</x:t>
  </x:si>
  <x:si>
    <x:t>학과_중분류</x:t>
  </x:si>
  <x:si>
    <x:t>VARCHAR</x:t>
  </x:si>
  <x:si>
    <x:t>테이블 명세서</x:t>
  </x:si>
  <x:si>
    <x:t>동아리코드</x:t>
  </x:si>
  <x:si>
    <x:t>컬럼 한글명</x:t>
  </x:si>
  <x:si>
    <x:t>모의고사</x:t>
  </x:si>
  <x:si>
    <x:t>details</x:t>
  </x:si>
  <x:si>
    <x:t>내신성적</x:t>
  </x:si>
  <x:si>
    <x:t>Consult</x:t>
  </x:si>
  <x:si>
    <x:t>Circles</x:t>
  </x:si>
  <x:si>
    <x:t>대분류명</x:t>
  </x:si>
  <x:si>
    <x:t>english</x:t>
  </x:si>
  <x:si>
    <x:t>업무구분</x:t>
  </x:si>
  <x:si>
    <x:t>학원등록여부</x:t>
  </x:si>
  <x:si>
    <x:t>DOUBLE</x:t>
  </x:si>
  <x:si>
    <x:t>date</x:t>
  </x:si>
  <x:si>
    <x:t>circles</x:t>
  </x:si>
  <x:si>
    <x:t>univ_id</x:t>
  </x:si>
  <x:si>
    <x:t>대학교코드</x:t>
  </x:si>
  <x:si>
    <x:t>DATE</x:t>
  </x:si>
  <x:si>
    <x:t>인문/사회 등</x:t>
  </x:si>
  <x:si>
    <x:t>name</x:t>
  </x:si>
  <x:si>
    <x:t>담당 선생님</x:t>
  </x:si>
  <x:si>
    <x:t>직업코드</x:t>
  </x:si>
  <x:si>
    <x:t>grade</x:t>
  </x:si>
  <x:si>
    <x:t>상담일자</x:t>
  </x:si>
  <x:si>
    <x:t>others</x:t>
  </x:si>
  <x:si>
    <x:t>대분류 코드</x:t>
  </x:si>
  <x:si>
    <x:t>host</x:t>
  </x:si>
  <x:si>
    <x:t>제2 외국어</x:t>
  </x:si>
  <x:si>
    <x:t>std_id</x:t>
  </x:si>
  <x:si>
    <x:t>대회설명</x:t>
  </x:si>
  <x:si>
    <x:t>영어영역</x:t>
  </x:si>
  <x:si>
    <x:t>deleted</x:t>
  </x:si>
  <x:si>
    <x:t>mid_id</x:t>
  </x:si>
  <x:si>
    <x:t>상담내역</x:t>
  </x:si>
  <x:si>
    <x:t>희망진학학과</x:t>
  </x:si>
  <x:si>
    <x:t>동아리활동</x:t>
  </x:si>
  <x:si>
    <x:t>학생ID</x:t>
  </x:si>
  <x:si>
    <x:t>중분류명</x:t>
  </x:si>
  <x:si>
    <x:t>수상내역</x:t>
  </x:si>
  <x:si>
    <x:t>academy</x:t>
  </x:si>
  <x:si>
    <x:t>국어영역</x:t>
  </x:si>
  <x:si>
    <x:t>홈페이지</x:t>
  </x:si>
  <x:si>
    <x:t>보충수업참여</x:t>
  </x:si>
  <x:si>
    <x:t>korean</x:t>
  </x:si>
  <x:si>
    <x:t>기타고민내역</x:t>
  </x:si>
  <x:si>
    <x:t>수상코드</x:t>
  </x:si>
  <x:si>
    <x:t>특이사항</x:t>
  </x:si>
  <x:si>
    <x:t>취미/적성</x:t>
  </x:si>
  <x:si>
    <x:t>수학영역</x:t>
  </x:si>
  <x:si>
    <x:t>상담카드ID</x:t>
  </x:si>
  <x:si>
    <x:t>high_id</x:t>
  </x:si>
  <x:si>
    <x:t>note</x:t>
  </x:si>
  <x:si>
    <x:t>대회코드</x:t>
  </x:si>
  <x:si>
    <x:t>전공설명</x:t>
  </x:si>
  <x:si>
    <x:t>언어/경제 등</x:t>
  </x:si>
  <x:si>
    <x:t>math</x:t>
  </x:si>
  <x:si>
    <x:t>내신성적표 코드</x:t>
  </x:si>
  <x:si>
    <x:t>department</x:t>
  </x:si>
  <x:si>
    <x:t>univ_name</x:t>
  </x:si>
  <x:si>
    <x:t>sch_korean</x:t>
  </x:si>
  <x:si>
    <x:t>univ_phone</x:t>
  </x:si>
  <x:si>
    <x:t>consult_id</x:t>
  </x:si>
  <x:si>
    <x:t>major_name</x:t>
  </x:si>
  <x:si>
    <x:t>sch_english</x:t>
  </x:si>
  <x:si>
    <x:t>free_study</x:t>
  </x:si>
  <x:si>
    <x:t>야간자율학습참여</x:t>
  </x:si>
  <x:si>
    <x:t>sch_math</x:t>
  </x:si>
  <x:si>
    <x:t>major_id</x:t>
  </x:si>
  <x:si>
    <x:t>job_Ename</x:t>
  </x:si>
  <x:si>
    <x:t>std_picture</x:t>
  </x:si>
  <x:si>
    <x:t>직업이름(영문)</x:t>
  </x:si>
  <x:si>
    <x:t>homepage</x:t>
  </x:si>
  <x:si>
    <x:t>circles_id</x:t>
  </x:si>
  <x:si>
    <x:t>사회/과학 선택1</x:t>
  </x:si>
  <x:si>
    <x:t>high_name</x:t>
  </x:si>
  <x:si>
    <x:t>사회/과학 선택2</x:t>
  </x:si>
  <x:si>
    <x:t>Table Name</x:t>
  </x:si>
  <x:si>
    <x:t>시 스 템   명</x:t>
  </x:si>
  <x:si>
    <x:t>Data Type</x:t>
  </x:si>
  <x:si>
    <x:t>Entity Name</x:t>
  </x:si>
  <x:si>
    <x:t>Table ID</x:t>
  </x:si>
  <x:si>
    <x:t>ERD Name</x:t>
  </x:si>
  <x:si>
    <x:t>Major_high</x:t>
  </x:si>
  <x:si>
    <x:t>Students</x:t>
  </x:si>
  <x:si>
    <x:t>University</x:t>
  </x:si>
  <x:si>
    <x:t>MockRecords</x:t>
  </x:si>
  <x:si>
    <x:t>2019.10.22</x:t>
  </x:si>
  <x:si>
    <x:t>Competition</x:t>
  </x:si>
  <x:si>
    <x:t>Index Name</x:t>
  </x:si>
  <x:si>
    <x:t>Column List</x:t>
  </x:si>
  <x:si>
    <x:t>consult_details</x:t>
  </x:si>
  <x:si>
    <x:t>competition_id</x:t>
  </x:si>
  <x:si>
    <x:t>sch_recordID</x:t>
  </x:si>
  <x:si>
    <x:t>side_choice2</x:t>
  </x:si>
  <x:si>
    <x:t>award_details</x:t>
  </x:si>
  <x:si>
    <x:t>side_choice1</x:t>
  </x:si>
  <x:si>
    <x:t>more_foreign</x:t>
  </x:si>
  <x:si>
    <x:t>SchoolRecords</x:t>
  </x:si>
  <x:si>
    <x:t>univ_address</x:t>
  </x:si>
  <x:si>
    <x:t>circles_name</x:t>
  </x:si>
  <x:si>
    <x:t>mock_recordID</x:t>
  </x:si>
  <x:si>
    <x:t>Major_middle</x:t>
  </x:si>
  <x:si>
    <x:t>consult_date</x:t>
  </x:si>
  <x:si>
    <x:t>CREATE TABLE Awards (</x:t>
  </x:si>
  <x:si>
    <x:t>CREATE TABLE Consult (</x:t>
  </x:si>
  <x:si>
    <x:t>DROP TABLE Major_high ;</x:t>
  </x:si>
  <x:si>
    <x:t>DROP TABLE Consult ;</x:t>
  </x:si>
  <x:si>
    <x:t>CREATE TABLE Circles (</x:t>
  </x:si>
  <x:si>
    <x:t>CREATE TABLE Students (</x:t>
  </x:si>
  <x:si>
    <x:t>DROP TABLE University ;</x:t>
  </x:si>
  <x:si>
    <x:t>DROP TABLE Circles ;</x:t>
  </x:si>
  <x:si>
    <x:t>CREATE TABLE Major (</x:t>
  </x:si>
  <x:si>
    <x:t>DROP TABLE Students 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</x:si>
</x:sst>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0_)"/>
    <x:numFmt numFmtId="165" formatCode="_ * #,##0.00_)_K_s_h_ ;_ * \(#,##0.00\)_K_s_h_ ;_ * &quot;-&quot;??_)_K_s_h_ ;_ @_ "/>
    <x:numFmt numFmtId="166" formatCode="&quot;$&quot;#,###"/>
    <x:numFmt numFmtId="167" formatCode="_(&quot;$&quot;* #,##0.0_);_(&quot;$&quot;* \(#,##0.0\);_(&quot;$&quot;* &quot;-&quot;_);_(@_)"/>
    <x:numFmt numFmtId="168" formatCode="_ * #,##0_ ;_ * \-#,##0_ ;_ * &quot;-&quot;_ ;_ @_ "/>
    <x:numFmt numFmtId="169" formatCode="_ * #,##0.00_ ;_ * \-#,##0.00_ ;_ * &quot;-&quot;??_ ;_ @_ "/>
    <x:numFmt numFmtId="170" formatCode="0000000"/>
  </x:numFmts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Tms Rmn"/>
      <x:sz val="12"/>
      <x:color rgb="ff000000"/>
    </x:font>
    <x:font>
      <x:name val="Arial"/>
      <x:sz val="10"/>
      <x:color rgb="ff000000"/>
    </x:font>
    <x:font>
      <x:name val="MS Serif"/>
      <x:sz val="10"/>
      <x:color rgb="ff000000"/>
    </x:font>
    <x:font>
      <x:name val="MS Serif"/>
      <x:sz val="10"/>
      <x:color rgb="ff8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Helv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뼻뮝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뼻뮝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Helv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c0c0c0"/>
      </x:patternFill>
    </x:fill>
    <x:fill>
      <x:patternFill patternType="solid">
        <x:fgColor rgb="ffffffcc"/>
      </x:patternFill>
    </x:fill>
    <x:fill>
      <x:patternFill patternType="solid">
        <x:fgColor rgb="ffddd9c3"/>
      </x:patternFill>
    </x:fill>
    <x:fill>
      <x:patternFill patternType="solid">
        <x:fgColor rgb="ffd9d9d9"/>
      </x:patternFill>
    </x:fill>
  </x:fills>
  <x:borders count="27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808080"/>
      </x:left>
      <x:right>
        <x:color indexed="64"/>
      </x:right>
      <x:top style="thin">
        <x:color rgb="ff808080"/>
      </x:top>
      <x:bottom style="thin">
        <x:color rgb="ff808080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80808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808080"/>
      </x:top>
      <x:bottom style="thin">
        <x:color rgb="ff808080"/>
      </x:bottom>
      <x:diagonal>
        <x:color indexed="64"/>
      </x:diagonal>
    </x:border>
    <x:border diagonalUp="1" diagonalDown="1">
      <x:left style="thin">
        <x:color rgb="ff808080"/>
      </x:left>
      <x:right>
        <x:color indexed="64"/>
      </x:right>
      <x:top style="thin">
        <x:color rgb="ff80808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808080"/>
      </x:top>
      <x:bottom style="thin">
        <x:color rgb="ff808080"/>
      </x:bottom>
      <x:diagonal>
        <x:color indexed="64"/>
      </x:diagonal>
    </x:border>
    <x:border diagonalUp="1" diagonalDown="1">
      <x:left style="thin">
        <x:color rgb="ff808080"/>
      </x:left>
      <x:right>
        <x:color indexed="64"/>
      </x:right>
      <x:top style="medium">
        <x:color rgb="ff808080"/>
      </x:top>
      <x:bottom style="thin">
        <x:color rgb="ff808080"/>
      </x:bottom>
      <x:diagonal>
        <x:color indexed="64"/>
      </x:diagonal>
    </x:border>
    <x:border diagonalUp="1" diagonalDown="1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>
        <x:color indexed="64"/>
      </x:diagonal>
    </x:border>
    <x:border diagonalUp="1" diagonalDown="1">
      <x:left style="thin">
        <x:color rgb="ff808080"/>
      </x:left>
      <x:right style="thin">
        <x:color rgb="ff80808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808080"/>
      </x:right>
      <x:top style="thin">
        <x:color rgb="ff808080"/>
      </x:top>
      <x:bottom style="thin">
        <x:color rgb="ff808080"/>
      </x:bottom>
      <x:diagonal>
        <x:color indexed="64"/>
      </x:diagonal>
    </x:border>
    <x:border diagonalUp="1" diagonalDown="1">
      <x:left style="thin">
        <x:color rgb="ff808080"/>
      </x:left>
      <x:right style="medium">
        <x:color rgb="ff808080"/>
      </x:right>
      <x:top style="thin">
        <x:color rgb="ff808080"/>
      </x:top>
      <x:bottom style="thin">
        <x:color rgb="ff808080"/>
      </x:bottom>
      <x:diagonal>
        <x:color indexed="64"/>
      </x:diagonal>
    </x:border>
    <x:border diagonalUp="1" diagonalDown="1">
      <x:left style="medium">
        <x:color rgb="ff808080"/>
      </x:left>
      <x:right>
        <x:color indexed="64"/>
      </x:right>
      <x:top style="medium">
        <x:color rgb="ff808080"/>
      </x:top>
      <x:bottom style="thin">
        <x:color rgb="ff808080"/>
      </x:bottom>
      <x:diagonal>
        <x:color indexed="64"/>
      </x:diagonal>
    </x:border>
    <x:border diagonalUp="1" diagonalDown="1">
      <x:left style="medium">
        <x:color rgb="ff808080"/>
      </x:left>
      <x:right>
        <x:color indexed="64"/>
      </x:right>
      <x:top style="thin">
        <x:color rgb="ff808080"/>
      </x:top>
      <x:bottom style="thin">
        <x:color rgb="ff808080"/>
      </x:bottom>
      <x:diagonal>
        <x:color indexed="64"/>
      </x:diagonal>
    </x:border>
    <x:border diagonalUp="1" diagonalDown="1">
      <x:left style="medium">
        <x:color rgb="ff808080"/>
      </x:left>
      <x:right>
        <x:color indexed="64"/>
      </x:right>
      <x:top style="thin">
        <x:color rgb="ff80808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808080"/>
      </x:right>
      <x:top style="thin">
        <x:color rgb="ff808080"/>
      </x:top>
      <x:bottom>
        <x:color indexed="64"/>
      </x:bottom>
      <x:diagonal>
        <x:color indexed="64"/>
      </x:diagonal>
    </x:border>
    <x:border diagonalUp="1" diagonalDown="1">
      <x:left style="thin">
        <x:color rgb="ff80808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80808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80808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808080"/>
      </x:right>
      <x:top style="medium">
        <x:color rgb="ff80808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808080"/>
      </x:bottom>
      <x:diagonal>
        <x:color indexed="64"/>
      </x:diagonal>
    </x:border>
    <x:border diagonalUp="1" diagonalDown="1">
      <x:left>
        <x:color indexed="64"/>
      </x:left>
      <x:right style="thin">
        <x:color rgb="ff808080"/>
      </x:right>
      <x:top>
        <x:color indexed="64"/>
      </x:top>
      <x:bottom style="thin">
        <x:color rgb="ff808080"/>
      </x:bottom>
      <x:diagonal>
        <x:color indexed="64"/>
      </x:diagonal>
    </x:border>
    <x:border diagonalUp="1" diagonalDown="1">
      <x:left style="thin">
        <x:color rgb="ff808080"/>
      </x:left>
      <x:right style="thin">
        <x:color rgb="ff808080"/>
      </x:right>
      <x:top style="thin">
        <x:color rgb="ff808080"/>
      </x:top>
      <x:bottom>
        <x:color indexed="64"/>
      </x:bottom>
      <x:diagonal>
        <x:color indexed="64"/>
      </x:diagonal>
    </x:border>
  </x:borders>
  <x:cellStyleXfs count="88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168" fontId="8" fillId="0" borderId="0">
      <x:alignment horizontal="general" vertical="bottom"/>
    </x:xf>
    <x:xf numFmtId="169" fontId="8" fillId="0" borderId="0">
      <x:alignment horizontal="general" vertical="bottom"/>
    </x:xf>
    <x:xf numFmtId="0" fontId="9" fillId="0" borderId="0">
      <x:alignment horizontal="left" vertical="bottom"/>
    </x:xf>
    <x:xf numFmtId="166" fontId="6" fillId="0" borderId="0">
      <x:alignment horizontal="general" vertical="bottom"/>
    </x:xf>
    <x:xf numFmtId="167" fontId="6" fillId="0" borderId="0">
      <x:alignment horizontal="general" vertical="bottom"/>
    </x:xf>
    <x:xf numFmtId="0" fontId="10" fillId="0" borderId="0">
      <x:alignment horizontal="left" vertical="bottom"/>
    </x:xf>
    <x:xf numFmtId="38" fontId="11" fillId="2" borderId="0">
      <x:alignment horizontal="general" vertical="bottom"/>
    </x:xf>
    <x:xf numFmtId="0" fontId="12" fillId="0" borderId="1">
      <x:alignment horizontal="left" vertical="center"/>
    </x:xf>
    <x:xf numFmtId="0" fontId="12" fillId="0" borderId="2">
      <x:alignment horizontal="left" vertical="center"/>
    </x:xf>
    <x:xf numFmtId="10" fontId="11" fillId="3" borderId="3">
      <x:alignment horizontal="general" vertical="bottom"/>
    </x:xf>
    <x:xf numFmtId="170" fontId="8" fillId="0" borderId="0">
      <x:alignment horizontal="general" vertical="bottom"/>
    </x:xf>
    <x:xf numFmtId="0" fontId="8" fillId="0" borderId="0">
      <x:alignment horizontal="general" vertical="bottom"/>
    </x:xf>
    <x:xf numFmtId="10" fontId="8" fillId="0" borderId="0">
      <x:alignment horizontal="general" vertical="bottom"/>
    </x:xf>
    <x:xf numFmtId="0" fontId="13" fillId="0" borderId="0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40" fontId="14" fillId="0" borderId="0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14" fillId="0" borderId="0">
          <x:alignment horizontal="right" vertical="bottom"/>
        </x:xf>
      </mc:Fallback>
    </mc:AlternateContent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64" fontId="6" fillId="0" borderId="0">
      <x:alignment horizontal="general" vertical="bottom"/>
    </x:xf>
    <x:xf numFmtId="165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</x:cellStyleXfs>
  <x:cellXfs count="143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4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4" xfId="1" applyNumberFormat="1" applyFont="1" applyBorder="1" applyAlignment="1">
          <x:alignment horizontal="center" vertical="center" wrapText="1" readingOrder="1"/>
        </x:xf>
      </mc:Fallback>
    </mc:AlternateContent>
    <x:xf numFmtId="0" fontId="1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Alignment="1">
          <x:alignment horizontal="center" vertical="center"/>
        </x:xf>
      </mc:Fallback>
    </mc:AlternateContent>
    <x:xf numFmtId="0" fontId="1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5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5" xfId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3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" xfId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" xfId="0" applyNumberFormat="1" applyFont="1" applyBorder="1" applyAlignment="1">
          <x:alignment horizontal="center" vertical="center"/>
        </x:xf>
      </mc:Fallback>
    </mc:AlternateContent>
    <x:xf numFmtId="0" fontId="18" fillId="0" borderId="6" xfId="0" applyNumberFormat="1" applyFont="1" applyBorder="1" applyAlignment="1">
      <x:alignment horizontal="general" vertical="center"/>
    </x:xf>
    <x:xf numFmtId="0" fontId="18" fillId="0" borderId="0" xfId="0" applyNumberFormat="1" applyFont="1" applyBorder="1" applyAlignment="1">
      <x:alignment horizontal="general" vertical="center"/>
    </x:xf>
    <x:xf numFmtId="0" fontId="18" fillId="0" borderId="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7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7" xfId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" xfId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3" xfId="1" quotePrefix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" xfId="1" quotePrefix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8" fillId="0" borderId="3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8" fillId="0" borderId="3" xfId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9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9" xfId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" xfId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1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1" xfId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1" applyNumberFormat="1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1" applyNumberFormat="1" applyFont="1" applyBorder="1" applyAlignment="1">
          <x:alignment horizontal="general" vertical="center" wrapText="1" readingOrder="1"/>
        </x:xf>
      </mc:Fallback>
    </mc:AlternateContent>
    <x:xf numFmtId="0" fontId="19" fillId="0" borderId="0" xfId="0" applyNumberFormat="1" applyFont="1">
      <x:alignment horizontal="general" vertical="center"/>
    </x:xf>
    <x:xf numFmtId="0" fontId="17" fillId="0" borderId="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0" xfId="1" applyNumberFormat="1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1" applyNumberFormat="1" applyFont="1" applyBorder="1" applyAlignment="1">
          <x:alignment horizontal="general" vertical="center" wrapText="1" readingOrder="1"/>
        </x:xf>
      </mc:Fallback>
    </mc:AlternateContent>
    <x:xf numFmtId="0" fontId="17" fillId="0" borderId="0" xfId="0" applyNumberFormat="1" applyFont="1" applyAlignment="1">
      <x:alignment horizontal="general" vertical="center"/>
    </x:xf>
    <x:xf numFmtId="0" fontId="17" fillId="0" borderId="0" xfId="0" applyNumberFormat="1" applyFont="1">
      <x:alignment horizontal="general" vertical="center"/>
    </x:xf>
    <x:xf numFmtId="49" fontId="18" fillId="0" borderId="12" xfId="1" applyNumberFormat="1" applyFont="1" applyFill="1" applyBorder="1" applyAlignment="1">
      <x:alignment horizontal="general" vertical="center" wrapText="1"/>
    </x:xf>
    <x:xf numFmtId="49" fontId="18" fillId="0" borderId="12" xfId="1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0" borderId="13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3" xfId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2" xfId="1" applyNumberFormat="1" applyFont="1" applyFill="1" applyBorder="1" applyAlignment="1">
          <x:alignment horizontal="center" vertical="center" wrapText="1"/>
        </x:xf>
      </mc:Fallback>
    </mc:AlternateContent>
    <x:xf numFmtId="0" fontId="18" fillId="0" borderId="12" xfId="1" applyNumberFormat="1" applyFont="1" applyFill="1" applyBorder="1" applyAlignment="1">
      <x:alignment horizontal="general" vertical="center" wrapText="1"/>
    </x:xf>
    <x:xf numFmtId="0" fontId="18" fillId="0" borderId="0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0" borderId="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1" applyNumberFormat="1" applyFont="1" applyBorder="1" applyAlignment="1">
          <x:alignment horizontal="center" vertical="center" wrapText="1"/>
        </x:xf>
      </mc:Fallback>
    </mc:AlternateContent>
    <x:xf numFmtId="0" fontId="18" fillId="0" borderId="0" xfId="1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Fill="1" applyAlignment="1">
          <x:alignment horizontal="center" vertical="center"/>
        </x:xf>
      </mc:Fallback>
    </mc:AlternateContent>
    <x:xf numFmtId="0" fontId="18" fillId="0" borderId="0" xfId="0" applyNumberFormat="1" applyFont="1" applyFill="1" applyBorder="1" applyAlignment="1">
      <x:alignment horizontal="general" vertical="center"/>
    </x:xf>
    <x:xf numFmtId="0" fontId="18" fillId="0" borderId="6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5" xfId="0" applyNumberFormat="1" applyFont="1" applyFill="1" applyBorder="1" applyAlignment="1">
          <x:alignment horizontal="center" vertical="center"/>
        </x:xf>
      </mc:Fallback>
    </mc:AlternateContent>
    <x:xf numFmtId="0" fontId="20" fillId="4" borderId="6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5" borderId="3" xfId="0" applyNumberFormat="1" applyFont="1" applyFill="1" applyBorder="1" applyAlignment="1">
          <x:alignment horizontal="center" vertical="center"/>
        </x:xf>
      </mc:Fallback>
    </mc:AlternateContent>
    <x:xf numFmtId="0" fontId="18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8" fillId="0" borderId="0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8" fillId="0" borderId="0" xfId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1" quotePrefix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1" quotePrefix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0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1" applyNumberFormat="1" applyFont="1" applyBorder="1" applyAlignment="1">
          <x:alignment horizontal="center" vertical="center" wrapText="1" readingOrder="1"/>
        </x:xf>
      </mc:Fallback>
    </mc:AlternateContent>
    <x:xf numFmtId="0" fontId="20" fillId="4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5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5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Border="1" applyAlignment="1">
          <x:alignment horizontal="center" vertical="center"/>
        </x:xf>
      </mc:Fallback>
    </mc:AlternateContent>
    <x:xf numFmtId="0" fontId="18" fillId="0" borderId="0" xfId="1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1" applyNumberFormat="1" applyFont="1" applyFill="1" applyBorder="1" applyAlignment="1">
          <x:alignment horizontal="center" vertical="center" wrapText="1"/>
        </x:xf>
      </mc:Fallback>
    </mc:AlternateContent>
    <x:xf numFmtId="49" fontId="18" fillId="0" borderId="0" xfId="1" applyNumberFormat="1" applyFont="1" applyFill="1" applyBorder="1" applyAlignment="1">
      <x:alignment horizontal="general" vertical="center" wrapText="1"/>
    </x:xf>
    <x:xf numFmtId="0" fontId="18" fillId="0" borderId="4" xfId="1" applyNumberFormat="1" applyFont="1" applyFill="1" applyBorder="1" applyAlignment="1">
      <x:alignment horizontal="left" vertical="center" wrapText="1"/>
    </x:xf>
    <x:xf numFmtId="0" fontId="18" fillId="0" borderId="14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1" fillId="0" borderId="1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6" xfId="0" applyNumberFormat="1" applyFont="1" applyBorder="1" applyAlignment="1">
          <x:alignment horizontal="center" vertical="center"/>
        </x:xf>
      </mc:Fallback>
    </mc:AlternateContent>
    <x:xf numFmtId="0" fontId="18" fillId="0" borderId="4" xfId="1" applyNumberFormat="1" applyFont="1" applyFill="1" applyBorder="1" applyAlignment="1">
      <x:alignment horizontal="left" vertical="center" wrapText="1"/>
    </x:xf>
    <x:xf numFmtId="0" fontId="18" fillId="0" borderId="14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" xfId="0" applyNumberFormat="1" applyFont="1" applyBorder="1" applyAlignment="1">
          <x:alignment horizontal="center" vertical="center"/>
        </x:xf>
      </mc:Fallback>
    </mc:AlternateContent>
    <x:xf numFmtId="0" fontId="18" fillId="0" borderId="3" xfId="0" applyNumberFormat="1" applyFont="1" applyBorder="1" applyAlignment="1">
      <x:alignment horizontal="general" vertical="center"/>
    </x:xf>
    <x:xf numFmtId="0" fontId="18" fillId="0" borderId="4" xfId="1" applyNumberFormat="1" applyFont="1" applyFill="1" applyBorder="1" applyAlignment="1">
      <x:alignment horizontal="left" vertical="center" wrapText="1"/>
    </x:xf>
    <x:xf numFmtId="0" fontId="18" fillId="0" borderId="14" xfId="1" applyNumberFormat="1" applyFont="1" applyFill="1" applyBorder="1" applyAlignment="1">
      <x:alignment horizontal="left" vertical="center" wrapText="1"/>
    </x:xf>
    <x:xf numFmtId="0" fontId="18" fillId="0" borderId="4" xfId="1" applyNumberFormat="1" applyFont="1" applyFill="1" applyBorder="1" applyAlignment="1">
      <x:alignment horizontal="left" vertical="center" wrapText="1"/>
    </x:xf>
    <x:xf numFmtId="0" fontId="18" fillId="0" borderId="14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5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5" xfId="1" applyNumberFormat="1" applyFont="1" applyBorder="1" applyAlignment="1">
          <x:alignment horizontal="center" vertical="center" wrapText="1" readingOrder="1"/>
        </x:xf>
      </mc:Fallback>
    </mc:AlternateContent>
    <x:xf numFmtId="0" fontId="18" fillId="0" borderId="4" xfId="1" applyNumberFormat="1" applyFont="1" applyFill="1" applyBorder="1" applyAlignment="1">
      <x:alignment horizontal="left" vertical="center" wrapText="1"/>
    </x:xf>
    <x:xf numFmtId="0" fontId="18" fillId="0" borderId="14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5" borderId="3" xfId="0" applyNumberFormat="1" applyFont="1" applyFill="1" applyBorder="1" applyAlignment="1">
          <x:alignment horizontal="center" vertical="center"/>
        </x:xf>
      </mc:Fallback>
    </mc:AlternateContent>
    <x:xf numFmtId="0" fontId="22" fillId="0" borderId="3" xfId="0" applyNumberFormat="1" applyFont="1" applyFill="1" applyBorder="1" applyAlignment="1" applyProtection="1">
      <x:alignment horizontal="general" vertical="center"/>
    </x:xf>
    <x:xf numFmtId="0" fontId="6" fillId="0" borderId="3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Border="1">
      <x:alignment horizontal="general" vertical="center"/>
    </x:xf>
    <x:xf numFmtId="0" fontId="0" fillId="0" borderId="3" xfId="0" applyNumberFormat="1" applyBorder="1">
      <x:alignment horizontal="general" vertical="center"/>
    </x:xf>
    <x:xf numFmtId="0" fontId="22" fillId="0" borderId="3" xfId="0" applyNumberFormat="1" applyFont="1" applyFill="1" applyBorder="1" applyAlignment="1" applyProtection="1">
      <x:alignment horizontal="general" vertical="center" wrapText="1"/>
    </x:xf>
    <x:xf numFmtId="0" fontId="22" fillId="0" borderId="3" xfId="79" applyNumberFormat="1" applyFont="1" applyFill="1" applyBorder="1" applyAlignment="1" applyProtection="1">
      <x:alignment horizontal="general" vertical="center"/>
    </x:xf>
    <x:xf numFmtId="0" fontId="6" fillId="0" borderId="3" xfId="79" applyNumberFormat="1" applyFont="1" applyFill="1" applyBorder="1" applyAlignment="1" applyProtection="1">
      <x:alignment horizontal="general" vertical="center"/>
    </x:xf>
    <x:xf numFmtId="0" fontId="6" fillId="0" borderId="3" xfId="79" applyNumberFormat="1" applyBorder="1">
      <x:alignment horizontal="general" vertical="center"/>
    </x:xf>
    <x:xf numFmtId="0" fontId="22" fillId="0" borderId="3" xfId="80" applyNumberFormat="1" applyFont="1" applyFill="1" applyBorder="1" applyAlignment="1" applyProtection="1">
      <x:alignment horizontal="general" vertical="center"/>
    </x:xf>
    <x:xf numFmtId="0" fontId="6" fillId="0" borderId="3" xfId="80" applyNumberFormat="1" applyFont="1" applyFill="1" applyBorder="1" applyAlignment="1" applyProtection="1">
      <x:alignment horizontal="general" vertical="center"/>
    </x:xf>
    <x:xf numFmtId="0" fontId="6" fillId="0" borderId="3" xfId="80" applyNumberFormat="1" applyBorder="1">
      <x:alignment horizontal="general" vertical="center"/>
    </x:xf>
    <x:xf numFmtId="0" fontId="22" fillId="0" borderId="3" xfId="81" applyNumberFormat="1" applyFont="1" applyFill="1" applyBorder="1" applyAlignment="1" applyProtection="1">
      <x:alignment horizontal="general" vertical="center"/>
    </x:xf>
    <x:xf numFmtId="0" fontId="6" fillId="0" borderId="3" xfId="81" applyNumberFormat="1" applyFont="1" applyFill="1" applyBorder="1" applyAlignment="1" applyProtection="1">
      <x:alignment horizontal="general" vertical="center"/>
    </x:xf>
    <x:xf numFmtId="0" fontId="6" fillId="0" borderId="3" xfId="81" applyNumberFormat="1" applyBorder="1">
      <x:alignment horizontal="general" vertical="center"/>
    </x:xf>
    <x:xf numFmtId="0" fontId="22" fillId="0" borderId="3" xfId="82" applyNumberFormat="1" applyFont="1" applyFill="1" applyBorder="1" applyAlignment="1" applyProtection="1">
      <x:alignment horizontal="general" vertical="center"/>
    </x:xf>
    <x:xf numFmtId="0" fontId="6" fillId="0" borderId="3" xfId="82" applyNumberFormat="1" applyFont="1" applyFill="1" applyBorder="1" applyAlignment="1" applyProtection="1">
      <x:alignment horizontal="general" vertical="center"/>
    </x:xf>
    <x:xf numFmtId="0" fontId="6" fillId="0" borderId="3" xfId="82" applyNumberFormat="1" applyBorder="1">
      <x:alignment horizontal="general" vertical="center"/>
    </x:xf>
    <x:xf numFmtId="0" fontId="22" fillId="0" borderId="3" xfId="83" applyNumberFormat="1" applyFont="1" applyFill="1" applyBorder="1" applyAlignment="1" applyProtection="1">
      <x:alignment horizontal="general" vertical="center"/>
    </x:xf>
    <x:xf numFmtId="0" fontId="6" fillId="0" borderId="3" xfId="83" applyNumberFormat="1" applyFont="1" applyFill="1" applyBorder="1" applyAlignment="1" applyProtection="1">
      <x:alignment horizontal="general" vertical="center"/>
    </x:xf>
    <x:xf numFmtId="0" fontId="6" fillId="0" borderId="3" xfId="83" applyNumberFormat="1" applyBorder="1">
      <x:alignment horizontal="general" vertical="center"/>
    </x:xf>
    <x:xf numFmtId="0" fontId="22" fillId="0" borderId="3" xfId="84" applyNumberFormat="1" applyFont="1" applyFill="1" applyBorder="1" applyAlignment="1" applyProtection="1">
      <x:alignment horizontal="general" vertical="center"/>
    </x:xf>
    <x:xf numFmtId="0" fontId="6" fillId="0" borderId="3" xfId="84" applyNumberFormat="1" applyFont="1" applyFill="1" applyBorder="1" applyAlignment="1" applyProtection="1">
      <x:alignment horizontal="general" vertical="center"/>
    </x:xf>
    <x:xf numFmtId="0" fontId="22" fillId="0" borderId="3" xfId="85" applyNumberFormat="1" applyFont="1" applyFill="1" applyBorder="1" applyAlignment="1" applyProtection="1">
      <x:alignment horizontal="general" vertical="center"/>
    </x:xf>
    <x:xf numFmtId="0" fontId="6" fillId="0" borderId="3" xfId="85" applyNumberFormat="1" applyFont="1" applyFill="1" applyBorder="1" applyAlignment="1" applyProtection="1">
      <x:alignment horizontal="general" vertical="center"/>
    </x:xf>
    <x:xf numFmtId="0" fontId="6" fillId="0" borderId="3" xfId="85" applyNumberFormat="1" applyBorder="1">
      <x:alignment horizontal="general" vertical="center"/>
    </x:xf>
    <x:xf numFmtId="0" fontId="22" fillId="0" borderId="3" xfId="86" applyNumberFormat="1" applyFont="1" applyFill="1" applyBorder="1" applyAlignment="1" applyProtection="1">
      <x:alignment horizontal="general" vertical="center"/>
    </x:xf>
    <x:xf numFmtId="0" fontId="6" fillId="0" borderId="3" xfId="86" applyNumberFormat="1" applyFont="1" applyFill="1" applyBorder="1" applyAlignment="1" applyProtection="1">
      <x:alignment horizontal="general" vertical="center"/>
    </x:xf>
    <x:xf numFmtId="0" fontId="6" fillId="0" borderId="0" xfId="86" applyNumberFormat="1">
      <x:alignment horizontal="general" vertical="center"/>
    </x:xf>
    <x:xf numFmtId="0" fontId="22" fillId="0" borderId="3" xfId="87" applyNumberFormat="1" applyFont="1" applyFill="1" applyBorder="1" applyAlignment="1" applyProtection="1">
      <x:alignment horizontal="general" vertical="center"/>
    </x:xf>
    <x:xf numFmtId="0" fontId="6" fillId="0" borderId="3" xfId="87" applyNumberFormat="1" applyFont="1" applyFill="1" applyBorder="1" applyAlignment="1" applyProtection="1">
      <x:alignment horizontal="general" vertical="center"/>
    </x:xf>
    <x:xf numFmtId="0" fontId="6" fillId="0" borderId="3" xfId="87" applyNumberFormat="1" applyBorder="1">
      <x:alignment horizontal="general" vertical="center"/>
    </x:xf>
    <x:xf numFmtId="0" fontId="18" fillId="0" borderId="3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6" xfId="0" applyNumberFormat="1" applyFont="1" applyBorder="1" applyAlignment="1">
          <x:alignment horizontal="center" vertical="center"/>
        </x:xf>
      </mc:Fallback>
    </mc:AlternateContent>
    <x:xf numFmtId="0" fontId="18" fillId="0" borderId="4" xfId="1" applyNumberFormat="1" applyFont="1" applyFill="1" applyBorder="1" applyAlignment="1">
      <x:alignment horizontal="left" vertical="center" wrapText="1"/>
    </x:xf>
    <x:xf numFmtId="0" fontId="18" fillId="0" borderId="14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5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5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5" borderId="6" xfId="0" applyNumberFormat="1" applyFont="1" applyFill="1" applyBorder="1" applyAlignment="1">
          <x:alignment horizontal="center" vertical="center"/>
        </x:xf>
      </mc:Fallback>
    </mc:AlternateContent>
    <x:xf numFmtId="0" fontId="18" fillId="0" borderId="12" xfId="1" applyNumberFormat="1" applyFont="1" applyFill="1" applyBorder="1" applyAlignment="1">
      <x:alignment horizontal="left" vertical="center" wrapText="1"/>
    </x:xf>
    <x:xf numFmtId="0" fontId="18" fillId="0" borderId="15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0" borderId="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" xfId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6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8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8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9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9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5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5" xfId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2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2" xfId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6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6" xfId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6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5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5" xfId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6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6" xfId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2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2" xfId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3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3" xfId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4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4" xfId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5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5" xfId="1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6" xfId="1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6" xfId="1" applyNumberFormat="1" applyFont="1" applyBorder="1" applyAlignment="1">
          <x:alignment horizontal="center" vertical="center" wrapText="1" readingOrder="1"/>
        </x:xf>
      </mc:Fallback>
    </mc:AlternateContent>
  </x:cellXfs>
  <x:cellStyles count="88">
    <x:cellStyle name="Body" xfId="2"/>
    <x:cellStyle name="Calc Currency (0)" xfId="3"/>
    <x:cellStyle name="Comma [0]_ SG&amp;A Bridge " xfId="4"/>
    <x:cellStyle name="Comma_ SG&amp;A Bridge " xfId="5"/>
    <x:cellStyle name="Copied" xfId="6"/>
    <x:cellStyle name="Currency [0]_ SG&amp;A Bridge " xfId="7"/>
    <x:cellStyle name="Currency_ SG&amp;A Bridge " xfId="8"/>
    <x:cellStyle name="Entered" xfId="9"/>
    <x:cellStyle name="Grey" xfId="10"/>
    <x:cellStyle name="Header1" xfId="11"/>
    <x:cellStyle name="Header2" xfId="12"/>
    <x:cellStyle name="Input [yellow]" xfId="13"/>
    <x:cellStyle name="Normal - Style1" xfId="14"/>
    <x:cellStyle name="Normal_ SG&amp;A Bridge " xfId="15"/>
    <x:cellStyle name="Percent [2]" xfId="16"/>
    <x:cellStyle name="RevList" xfId="17"/>
    <x:cellStyle name="Subtotal" xfId="18"/>
    <x:cellStyle name="뷭?_BOOKSHIP" xfId="19"/>
    <x:cellStyle name="스타일 1" xfId="20"/>
    <x:cellStyle name="스타일 1 2" xfId="21"/>
    <x:cellStyle name="스타일 1 3" xfId="22"/>
    <x:cellStyle name="스타일 1 4" xfId="23"/>
    <x:cellStyle name="스타일 1 5" xfId="24"/>
    <x:cellStyle name="콤마 [0]_1202" xfId="25"/>
    <x:cellStyle name="콤마_1202" xfId="26"/>
    <x:cellStyle xfId="0" builtinId="0"/>
    <x:cellStyle name="표준 13 2" xfId="27"/>
    <x:cellStyle name="표준 13 3" xfId="28"/>
    <x:cellStyle name="표준 13 4" xfId="29"/>
    <x:cellStyle name="표준 13 5" xfId="30"/>
    <x:cellStyle name="표준 13 6" xfId="31"/>
    <x:cellStyle name="표준 13 7" xfId="32"/>
    <x:cellStyle name="표준 13 8" xfId="33"/>
    <x:cellStyle name="표준 19 2" xfId="34"/>
    <x:cellStyle name="표준 19 3" xfId="35"/>
    <x:cellStyle name="표준 19 4" xfId="36"/>
    <x:cellStyle name="표준 19 5" xfId="37"/>
    <x:cellStyle name="표준 19 6" xfId="38"/>
    <x:cellStyle name="표준 19 7" xfId="39"/>
    <x:cellStyle name="표준 19 8" xfId="40"/>
    <x:cellStyle name="표준 2" xfId="1"/>
    <x:cellStyle name="표준 2 10" xfId="41"/>
    <x:cellStyle name="표준 2 11" xfId="42"/>
    <x:cellStyle name="표준 2 12" xfId="43"/>
    <x:cellStyle name="표준 2 13" xfId="44"/>
    <x:cellStyle name="표준 2 14" xfId="45"/>
    <x:cellStyle name="표준 2 15" xfId="46"/>
    <x:cellStyle name="표준 2 16" xfId="47"/>
    <x:cellStyle name="표준 2 17" xfId="48"/>
    <x:cellStyle name="표준 2 18" xfId="49"/>
    <x:cellStyle name="표준 2 19" xfId="50"/>
    <x:cellStyle name="표준 2 2" xfId="51"/>
    <x:cellStyle name="표준 2 20" xfId="52"/>
    <x:cellStyle name="표준 2 21" xfId="53"/>
    <x:cellStyle name="표준 2 22" xfId="54"/>
    <x:cellStyle name="표준 2 23" xfId="55"/>
    <x:cellStyle name="표준 2 3" xfId="56"/>
    <x:cellStyle name="표준 2 4" xfId="57"/>
    <x:cellStyle name="표준 2 5" xfId="58"/>
    <x:cellStyle name="표준 2 6" xfId="59"/>
    <x:cellStyle name="표준 2 7" xfId="60"/>
    <x:cellStyle name="표준 2 8" xfId="61"/>
    <x:cellStyle name="표준 2 9" xfId="62"/>
    <x:cellStyle name="표준 23" xfId="63"/>
    <x:cellStyle name="표준 3" xfId="78"/>
    <x:cellStyle name="표준 3 2" xfId="64"/>
    <x:cellStyle name="표준 3 3" xfId="65"/>
    <x:cellStyle name="표준 4" xfId="66"/>
    <x:cellStyle name="표준 4 2" xfId="67"/>
    <x:cellStyle name="표준 4 3" xfId="68"/>
    <x:cellStyle name="표준 5" xfId="69"/>
    <x:cellStyle name="표준 6" xfId="70"/>
    <x:cellStyle name="표준 7 2" xfId="71"/>
    <x:cellStyle name="표준 7 3" xfId="72"/>
    <x:cellStyle name="표준 7 4" xfId="73"/>
    <x:cellStyle name="표준 7 5" xfId="74"/>
    <x:cellStyle name="표준 7 6" xfId="75"/>
    <x:cellStyle name="표준 7 7" xfId="76"/>
    <x:cellStyle name="표준 7 8" xfId="77"/>
    <x:cellStyle name="표준_Awards" xfId="86"/>
    <x:cellStyle name="표준_Awards (2)" xfId="87"/>
    <x:cellStyle name="표준_Circles" xfId="80"/>
    <x:cellStyle name="표준_Consult" xfId="81"/>
    <x:cellStyle name="표준_Job" xfId="79"/>
    <x:cellStyle name="표준_Major" xfId="82"/>
    <x:cellStyle name="표준_Major_high" xfId="84"/>
    <x:cellStyle name="표준_Major_middle" xfId="83"/>
    <x:cellStyle name="표준_University" xfId="85"/>
  </x:cellStyles>
  <x:dxfs count="20">
    <x:dxf>
      <x:fill>
        <x:patternFill>
          <x:bgColor rgb="ffd9d9d9"/>
        </x:patternFill>
      </x:fill>
    </x:dxf>
    <x:dxf>
      <x:border>
        <x:left style="thin">
          <x:color rgb="ff808080"/>
        </x:left>
        <x:right style="thin">
          <x:color rgb="ff808080"/>
        </x:right>
        <x:top style="thin">
          <x:color rgb="ff808080"/>
        </x:top>
        <x:bottom style="thin">
          <x:color rgb="ff808080"/>
        </x:bottom>
        <x:vertical style="thin">
          <x:color rgb="ff808080"/>
        </x:vertical>
        <x:horizontal style="thin">
          <x:color rgb="ff808080"/>
        </x:horizontal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1" defaultTableStyle="TableStyleMedium2" defaultPivotStyle="PivotStyleLight16">
    <x:tableStyle name="표 스타일 1" pivot="0" table="1" count="2">
      <x:tableStyleElement type="wholeTable" size="1" dxfId="1"/>
      <x:tableStyleElement type="headerRow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D57"/>
  <x:sheetViews>
    <x:sheetView topLeftCell="A1" zoomScale="85" zoomScaleNormal="85" zoomScaleSheetLayoutView="75" workbookViewId="0">
      <x:selection activeCell="C2" activeCellId="0" sqref="C2:D2"/>
    </x:sheetView>
  </x:sheetViews>
  <x:sheetFormatPr defaultColWidth="9" defaultRowHeight="16.399999999999999"/>
  <x:cols>
    <x:col min="1" max="1" width="6.8984375" customWidth="1"/>
    <x:col min="2" max="2" width="29.3984375" bestFit="1" customWidth="1"/>
    <x:col min="3" max="3" width="28.59765625" customWidth="1"/>
    <x:col min="4" max="4" width="6.8984375" customWidth="1"/>
    <x:col min="5" max="5" width="12.59765625" customWidth="1"/>
    <x:col min="6" max="6" width="6.8984375" bestFit="1" customWidth="1"/>
    <x:col min="7" max="7" width="3.59765625" bestFit="1" customWidth="1"/>
    <x:col min="8" max="8" width="8" bestFit="1" customWidth="1"/>
    <x:col min="9" max="9" width="14.09765625" customWidth="1"/>
    <x:col min="10" max="10" width="11.8984375" customWidth="1"/>
    <x:col min="11" max="11" width="10.3984375" customWidth="1"/>
    <x:col min="12" max="12" width="9.69921875" bestFit="1" customWidth="1"/>
    <x:col min="13" max="13" width="4.19921875" customWidth="1"/>
    <x:col min="14" max="14" width="9" style="19"/>
    <x:col min="15" max="15" width="10.5" customWidth="1"/>
  </x:cols>
  <x:sheetData>
    <x:row r="1" spans="1:13" ht="16.5" customHeight="1">
      <x:c r="A1" s="121" t="s">
        <x:v>259</x:v>
      </x:c>
      <x:c r="B1" s="122"/>
      <x:c r="C1" s="119" t="s">
        <x:v>171</x:v>
      </x:c>
      <x:c r="D1" s="119"/>
      <x:c r="E1" s="119" t="s">
        <x:v>227</x:v>
      </x:c>
      <x:c r="F1" s="138" t="s">
        <x:v>269</x:v>
      </x:c>
      <x:c r="G1" s="138"/>
      <x:c r="H1" s="139"/>
      <x:c r="I1" s="17" t="s">
        <x:v>219</x:v>
      </x:c>
      <x:c r="J1" s="6"/>
      <x:c r="K1" s="12" t="s">
        <x:v>238</x:v>
      </x:c>
      <x:c r="L1" s="14"/>
      <x:c r="M1" s="43"/>
    </x:row>
    <x:row r="2" spans="1:13" ht="16.5" customHeight="1">
      <x:c r="A2" s="123" t="s">
        <x:v>346</x:v>
      </x:c>
      <x:c r="B2" s="124"/>
      <x:c r="C2" s="119"/>
      <x:c r="D2" s="119"/>
      <x:c r="E2" s="119"/>
      <x:c r="F2" s="140"/>
      <x:c r="G2" s="140"/>
      <x:c r="H2" s="141"/>
      <x:c r="I2" s="1" t="s">
        <x:v>215</x:v>
      </x:c>
      <x:c r="J2" s="6"/>
      <x:c r="K2" s="16" t="s">
        <x:v>255</x:v>
      </x:c>
      <x:c r="L2" s="14"/>
      <x:c r="M2" s="43"/>
    </x:row>
    <x:row r="3" spans="1:14">
      <x:c r="A3" s="125" t="s">
        <x:v>279</x:v>
      </x:c>
      <x:c r="B3" s="126"/>
      <x:c r="C3" s="136"/>
      <x:c r="D3" s="137"/>
      <x:c r="E3" s="26" t="s">
        <x:v>226</x:v>
      </x:c>
      <x:c r="F3" s="142" t="s">
        <x:v>239</x:v>
      </x:c>
      <x:c r="G3" s="142"/>
      <x:c r="H3" s="142"/>
      <x:c r="I3" s="15" t="s">
        <x:v>243</x:v>
      </x:c>
      <x:c r="J3" s="6"/>
      <x:c r="K3" s="11" t="s">
        <x:v>242</x:v>
      </x:c>
      <x:c r="L3" s="13" t="s">
        <x:v>261</x:v>
      </x:c>
      <x:c r="M3" s="44"/>
      <x:c r="N3" s="20" t="str">
        <x:f>CONCATENATE("DROP TABLE ",F4," ;")</x:f>
        <x:v>DROP TABLE Competition ;</x:v>
      </x:c>
    </x:row>
    <x:row r="4" spans="1:15" ht="16.5" customHeight="1">
      <x:c r="A4" s="119" t="s">
        <x:v>244</x:v>
      </x:c>
      <x:c r="B4" s="119"/>
      <x:c r="C4" s="119"/>
      <x:c r="D4" s="119"/>
      <x:c r="E4" s="6" t="s">
        <x:v>349</x:v>
      </x:c>
      <x:c r="F4" s="120" t="s">
        <x:v>356</x:v>
      </x:c>
      <x:c r="G4" s="120"/>
      <x:c r="H4" s="120"/>
      <x:c r="I4" s="69" t="s">
        <x:v>345</x:v>
      </x:c>
      <x:c r="J4" s="129" t="s">
        <x:v>264</x:v>
      </x:c>
      <x:c r="K4" s="130"/>
      <x:c r="L4" s="131"/>
      <x:c r="M4" s="45"/>
      <x:c r="N4" s="21"/>
      <x:c r="O4" s="18"/>
    </x:row>
    <x:row r="5" spans="1:15" ht="16.5" customHeight="1">
      <x:c r="A5" s="132" t="s">
        <x:v>350</x:v>
      </x:c>
      <x:c r="B5" s="133"/>
      <x:c r="C5" s="132"/>
      <x:c r="D5" s="133"/>
      <x:c r="E5" s="134" t="s">
        <x:v>247</x:v>
      </x:c>
      <x:c r="F5" s="135"/>
      <x:c r="G5" s="129" t="s">
        <x:v>245</x:v>
      </x:c>
      <x:c r="H5" s="131"/>
      <x:c r="I5" s="69" t="s">
        <x:v>348</x:v>
      </x:c>
      <x:c r="J5" s="129"/>
      <x:c r="K5" s="130"/>
      <x:c r="L5" s="131"/>
      <x:c r="M5" s="45"/>
      <x:c r="N5" s="21"/>
      <x:c r="O5" s="18"/>
    </x:row>
    <x:row r="6" spans="1:30" s="3" customFormat="1" ht="13.199999999999999">
      <x:c r="A6" s="37" t="s">
        <x:v>220</x:v>
      </x:c>
      <x:c r="B6" s="37" t="s">
        <x:v>210</x:v>
      </x:c>
      <x:c r="C6" s="37" t="s">
        <x:v>271</x:v>
      </x:c>
      <x:c r="D6" s="37" t="s">
        <x:v>240</x:v>
      </x:c>
      <x:c r="E6" s="37" t="s">
        <x:v>347</x:v>
      </x:c>
      <x:c r="F6" s="37" t="s">
        <x:v>249</x:v>
      </x:c>
      <x:c r="G6" s="37" t="s">
        <x:v>197</x:v>
      </x:c>
      <x:c r="H6" s="37" t="s">
        <x:v>205</x:v>
      </x:c>
      <x:c r="I6" s="68" t="s">
        <x:v>246</x:v>
      </x:c>
      <x:c r="J6" s="127" t="s">
        <x:v>241</x:v>
      </x:c>
      <x:c r="K6" s="128"/>
      <x:c r="L6" s="39" t="s">
        <x:v>217</x:v>
      </x:c>
      <x:c r="M6" s="46"/>
      <x:c r="N6" s="20" t="str">
        <x:f>CONCATENATE("CREATE TABLE ",$F$4," (")</x:f>
        <x:v>CREATE TABLE Competition (</x:v>
      </x:c>
      <x:c r="O6" s="9"/>
      <x:c r="Q6" s="41"/>
      <x:c r="R6" s="41"/>
      <x:c r="S6" s="41"/>
      <x:c r="T6" s="41"/>
      <x:c r="U6" s="41" t="str">
        <x:f>CONCATENATE("COMMENT ON TABLE ",$F$4," IS '",$J$4,"' ;")</x:f>
        <x:v>COMMENT ON TABLE Competition IS '대회정보' ;</x:v>
      </x:c>
      <x:c r="V6" s="41"/>
      <x:c r="W6" s="41"/>
      <x:c r="X6" s="41"/>
      <x:c r="Y6" s="41"/>
      <x:c r="Z6" s="41"/>
      <x:c r="AA6" s="41"/>
      <x:c r="AB6" s="41"/>
      <x:c r="AC6" s="41"/>
      <x:c r="AD6" s="41"/>
    </x:row>
    <x:row r="7" spans="1:21" s="32" customFormat="1" ht="13.75">
      <x:c r="A7" s="35">
        <x:v>1</x:v>
      </x:c>
      <x:c r="B7" s="106" t="s">
        <x:v>360</x:v>
      </x:c>
      <x:c r="C7" s="104" t="s">
        <x:v>321</x:v>
      </x:c>
      <x:c r="D7" s="27" t="s">
        <x:v>216</x:v>
      </x:c>
      <x:c r="E7" s="76" t="s">
        <x:v>268</x:v>
      </x:c>
      <x:c r="F7" s="27">
        <x:v>10</x:v>
      </x:c>
      <x:c r="G7" s="27" t="s">
        <x:v>211</x:v>
      </x:c>
      <x:c r="H7" s="27" t="s">
        <x:v>214</x:v>
      </x:c>
      <x:c r="I7" s="24"/>
      <x:c r="J7" s="117"/>
      <x:c r="K7" s="118"/>
      <x:c r="L7" s="34"/>
      <x:c r="M7" s="33"/>
      <x:c r="N7" s="20" t="str">
        <x:f>IF(B7&lt;&gt;"",CONCATENATE(B7,REPT(" ",31-LEN(B7)),E7," ",IF(LEN(F7)&gt;0,CONCATENATE("(",F7,")")," "),"  ",IF(I7&lt;&gt;"",CONCATENATE(" DEFAULT ",I7,""),""),IF(D7="N"," NOT NULL "," "),IF(B8&lt;&gt;""," ,"," ")),") Tablespace TS_HEMR_DATA ;")</x:f>
        <x:v>competition_id                 VARCHAR (10)   NOT NULL  ,</x:v>
      </x:c>
      <x:c r="O7" s="33"/>
      <x:c r="U7" s="41" t="str">
        <x:f t="shared" ref="U7:U35" si="0">CONCATENATE("COMMENT ON COLUMN ",$F$4,".",B7," IS '",C7,IF(LEN(J7)=0,"",CONCATENATE("  ( ",J7," )")),"' ;")</x:f>
        <x:v>COMMENT ON COLUMN Competition.competition_id IS '대회코드' ;</x:v>
      </x:c>
    </x:row>
    <x:row r="8" spans="1:21" s="3" customFormat="1" ht="13.75">
      <x:c r="A8" s="35">
        <x:v>2</x:v>
      </x:c>
      <x:c r="B8" s="106" t="s">
        <x:v>288</x:v>
      </x:c>
      <x:c r="C8" s="105" t="s">
        <x:v>207</x:v>
      </x:c>
      <x:c r="D8" s="27" t="s">
        <x:v>216</x:v>
      </x:c>
      <x:c r="E8" s="77" t="s">
        <x:v>268</x:v>
      </x:c>
      <x:c r="F8" s="27">
        <x:v>10</x:v>
      </x:c>
      <x:c r="G8" s="27"/>
      <x:c r="H8" s="36"/>
      <x:c r="I8" s="25"/>
      <x:c r="J8" s="117"/>
      <x:c r="K8" s="118"/>
      <x:c r="L8" s="8"/>
      <x:c r="M8" s="9"/>
      <x:c r="N8" s="20" t="str">
        <x:f t="shared" ref="N8:N31" si="1">IF(B8&lt;&gt;"",CONCATENATE(B8,REPT(" ",31-LEN(B8)),E8," ",IF(LEN(F8)&gt;0,CONCATENATE("(",F8,")")," "),"  ",IF(I8&lt;&gt;"",CONCATENATE(" DEFAULT ",I8,""),""),IF(D8="N"," NOT NULL "," "),IF(B9&lt;&gt;""," ,"," ")),") Tablespace TS_HEMR_DATA ;")</x:f>
        <x:v>name                           VARCHAR (10)   NOT NULL  ,</x:v>
      </x:c>
      <x:c r="O8" s="9"/>
      <x:c r="U8" s="41" t="str">
        <x:f t="shared" si="0"/>
        <x:v>COMMENT ON COLUMN Competition.name IS '대회명' ;</x:v>
      </x:c>
    </x:row>
    <x:row r="9" spans="1:21" s="32" customFormat="1" ht="13.75">
      <x:c r="A9" s="35">
        <x:v>3</x:v>
      </x:c>
      <x:c r="B9" s="106" t="s">
        <x:v>273</x:v>
      </x:c>
      <x:c r="C9" s="105" t="s">
        <x:v>298</x:v>
      </x:c>
      <x:c r="D9" s="27" t="s">
        <x:v>216</x:v>
      </x:c>
      <x:c r="E9" s="76" t="s">
        <x:v>268</x:v>
      </x:c>
      <x:c r="F9" s="27">
        <x:v>10</x:v>
      </x:c>
      <x:c r="G9" s="27"/>
      <x:c r="H9" s="27"/>
      <x:c r="I9" s="24"/>
      <x:c r="J9" s="117"/>
      <x:c r="K9" s="118"/>
      <x:c r="L9" s="34"/>
      <x:c r="M9" s="33"/>
      <x:c r="N9" s="20" t="str">
        <x:f t="shared" si="1"/>
        <x:v>details                        VARCHAR (10)   NOT NULL  ,</x:v>
      </x:c>
      <x:c r="O9" s="33"/>
      <x:c r="U9" s="41" t="str">
        <x:f t="shared" si="0"/>
        <x:v>COMMENT ON COLUMN Competition.details IS '대회설명' ;</x:v>
      </x:c>
    </x:row>
    <x:row r="10" spans="1:21" s="32" customFormat="1" ht="13.75">
      <x:c r="A10" s="35">
        <x:v>4</x:v>
      </x:c>
      <x:c r="B10" s="106" t="s">
        <x:v>282</x:v>
      </x:c>
      <x:c r="C10" s="105" t="s">
        <x:v>212</x:v>
      </x:c>
      <x:c r="D10" s="27"/>
      <x:c r="E10" s="77" t="s">
        <x:v>286</x:v>
      </x:c>
      <x:c r="F10" s="27"/>
      <x:c r="G10" s="27"/>
      <x:c r="H10" s="27"/>
      <x:c r="I10" s="24"/>
      <x:c r="J10" s="111"/>
      <x:c r="K10" s="112"/>
      <x:c r="L10" s="34"/>
      <x:c r="M10" s="33"/>
      <x:c r="N10" s="20" t="str">
        <x:f>IF(B10&lt;&gt;"",CONCATENATE(B10,REPT(" ",31-LEN(B10)),E10," ",IF(LEN(F10)&gt;0,CONCATENATE("(",F10,")")," "),"  ",IF(I10&lt;&gt;"",CONCATENATE(" DEFAULT ",I10,""),""),IF(D10="N"," NOT NULL "," "),IF(B11&lt;&gt;""," ,"," ")),") Tablespace TS_HEMR_DATA ;")</x:f>
        <x:v>date                           DATE      ,</x:v>
      </x:c>
      <x:c r="O10" s="33"/>
      <x:c r="U10" s="41" t="str">
        <x:f t="shared" si="0"/>
        <x:v>COMMENT ON COLUMN Competition.date IS '날짜' ;</x:v>
      </x:c>
    </x:row>
    <x:row r="11" spans="1:21" s="32" customFormat="1" ht="13.75">
      <x:c r="A11" s="35">
        <x:v>5</x:v>
      </x:c>
      <x:c r="B11" s="106" t="s">
        <x:v>295</x:v>
      </x:c>
      <x:c r="C11" s="105" t="s">
        <x:v>209</x:v>
      </x:c>
      <x:c r="D11" s="27"/>
      <x:c r="E11" s="77" t="s">
        <x:v>268</x:v>
      </x:c>
      <x:c r="F11" s="27">
        <x:v>20</x:v>
      </x:c>
      <x:c r="G11" s="27"/>
      <x:c r="H11" s="27"/>
      <x:c r="I11" s="24"/>
      <x:c r="J11" s="111"/>
      <x:c r="K11" s="112"/>
      <x:c r="L11" s="34"/>
      <x:c r="M11" s="33"/>
      <x:c r="N11" s="20" t="str">
        <x:f t="shared" si="1"/>
        <x:v xml:space="preserve">host                           VARCHAR (20)    </x:v>
      </x:c>
      <x:c r="O11" s="33"/>
      <x:c r="U11" s="41" t="str">
        <x:f t="shared" si="0"/>
        <x:v>COMMENT ON COLUMN Competition.host IS '주최' ;</x:v>
      </x:c>
    </x:row>
    <x:row r="12" spans="1:21" s="32" customFormat="1" ht="13.75">
      <x:c r="A12" s="35">
        <x:v>6</x:v>
      </x:c>
      <x:c r="B12" s="100"/>
      <x:c r="C12" s="99"/>
      <x:c r="D12" s="27"/>
      <x:c r="E12" s="77"/>
      <x:c r="F12" s="27"/>
      <x:c r="G12" s="27"/>
      <x:c r="H12" s="27"/>
      <x:c r="I12" s="24"/>
      <x:c r="J12" s="111"/>
      <x:c r="K12" s="112"/>
      <x:c r="L12" s="34"/>
      <x:c r="M12" s="33"/>
      <x:c r="N12" s="20" t="str">
        <x:f>IF(B12&lt;&gt;"",CONCATENATE(B12,REPT(" ",31-LEN(B12)),E12," ",IF(LEN(F12)&gt;0,CONCATENATE("(",F12,")")," "),"  ",IF(I12&lt;&gt;"",CONCATENATE(" DEFAULT ",I12,""),""),IF(D12="N"," NOT NULL "," "),IF(B14&lt;&gt;""," ,"," ")),") Tablespace TS_HEMR_DATA ;")</x:f>
        <x:v>) Tablespace TS_HEMR_DATA ;</x:v>
      </x:c>
      <x:c r="O12" s="33"/>
      <x:c r="U12" s="41" t="str">
        <x:f t="shared" si="0"/>
        <x:v>COMMENT ON COLUMN Competition. IS '' ;</x:v>
      </x:c>
    </x:row>
    <x:row r="13" spans="1:21" s="32" customFormat="1">
      <x:c r="A13" s="35"/>
      <x:c r="B13" s="79"/>
      <x:c r="C13" s="77"/>
      <x:c r="D13" s="27"/>
      <x:c r="E13" s="77"/>
      <x:c r="F13" s="27"/>
      <x:c r="G13" s="27"/>
      <x:c r="H13" s="27"/>
      <x:c r="I13" s="24"/>
      <x:c r="J13" s="70"/>
      <x:c r="K13" s="71"/>
      <x:c r="L13" s="34"/>
      <x:c r="M13" s="33"/>
      <x:c r="N13" s="20" t="str">
        <x:f>IF(B13&lt;&gt;"",CONCATENATE(B13,REPT(" ",31-LEN(B13)),E13," ",IF(LEN(F13)&gt;0,CONCATENATE("(",F13,")")," "),"  ",IF(I13&lt;&gt;"",CONCATENATE(" DEFAULT ",I13,""),""),IF(D13="N"," NOT NULL "," "),IF(B15&lt;&gt;""," ,"," ")),") Tablespace TS_HEMR_DATA ;")</x:f>
        <x:v>) Tablespace TS_HEMR_DATA ;</x:v>
      </x:c>
      <x:c r="O13" s="33"/>
      <x:c r="U13" s="41" t="str">
        <x:f t="shared" si="0"/>
        <x:v>COMMENT ON COLUMN Competition. IS '' ;</x:v>
      </x:c>
    </x:row>
    <x:row r="14" spans="1:21" s="32" customFormat="1">
      <x:c r="A14" s="35">
        <x:v>7</x:v>
      </x:c>
      <x:c r="B14" s="78"/>
      <x:c r="C14" s="77"/>
      <x:c r="D14" s="27"/>
      <x:c r="E14" s="27"/>
      <x:c r="F14" s="27"/>
      <x:c r="G14" s="27"/>
      <x:c r="H14" s="27"/>
      <x:c r="I14" s="24"/>
      <x:c r="J14" s="111"/>
      <x:c r="K14" s="112"/>
      <x:c r="L14" s="34"/>
      <x:c r="M14" s="33"/>
      <x:c r="N14" s="20" t="str">
        <x:f t="shared" si="1"/>
        <x:v>) Tablespace TS_HEMR_DATA ;</x:v>
      </x:c>
      <x:c r="O14" s="33"/>
      <x:c r="U14" s="41" t="str">
        <x:f t="shared" si="0"/>
        <x:v>COMMENT ON COLUMN Competition. IS '' ;</x:v>
      </x:c>
    </x:row>
    <x:row r="15" spans="1:21" s="32" customFormat="1">
      <x:c r="A15" s="35">
        <x:v>8</x:v>
      </x:c>
      <x:c r="B15" s="78"/>
      <x:c r="C15" s="77"/>
      <x:c r="E15" s="27"/>
      <x:c r="F15" s="27"/>
      <x:c r="G15" s="27"/>
      <x:c r="H15" s="27"/>
      <x:c r="I15" s="24"/>
      <x:c r="J15" s="111"/>
      <x:c r="K15" s="112"/>
      <x:c r="L15" s="34"/>
      <x:c r="M15" s="33"/>
      <x:c r="N15" s="20" t="str">
        <x:f t="shared" si="1"/>
        <x:v>) Tablespace TS_HEMR_DATA ;</x:v>
      </x:c>
      <x:c r="O15" s="33"/>
      <x:c r="U15" s="41" t="str">
        <x:f t="shared" si="0"/>
        <x:v>COMMENT ON COLUMN Competition. IS '' ;</x:v>
      </x:c>
    </x:row>
    <x:row r="16" spans="1:21" s="32" customFormat="1">
      <x:c r="A16" s="35">
        <x:v>9</x:v>
      </x:c>
      <x:c r="B16" s="78"/>
      <x:c r="C16" s="77"/>
      <x:c r="D16" s="27"/>
      <x:c r="E16" s="36"/>
      <x:c r="F16" s="27"/>
      <x:c r="G16" s="27"/>
      <x:c r="H16" s="27"/>
      <x:c r="I16" s="24"/>
      <x:c r="J16" s="111"/>
      <x:c r="K16" s="112"/>
      <x:c r="L16" s="34"/>
      <x:c r="M16" s="33"/>
      <x:c r="N16" s="20" t="str">
        <x:f t="shared" si="1"/>
        <x:v>) Tablespace TS_HEMR_DATA ;</x:v>
      </x:c>
      <x:c r="O16" s="33"/>
      <x:c r="U16" s="41" t="str">
        <x:f t="shared" si="0"/>
        <x:v>COMMENT ON COLUMN Competition. IS '' ;</x:v>
      </x:c>
    </x:row>
    <x:row r="17" spans="1:21" s="3" customFormat="1">
      <x:c r="A17" s="35">
        <x:v>10</x:v>
      </x:c>
      <x:c r="B17" s="78"/>
      <x:c r="C17" s="77"/>
      <x:c r="D17" s="27"/>
      <x:c r="E17" s="36"/>
      <x:c r="F17" s="27"/>
      <x:c r="G17" s="27"/>
      <x:c r="H17" s="27"/>
      <x:c r="I17" s="24"/>
      <x:c r="J17" s="111"/>
      <x:c r="K17" s="112"/>
      <x:c r="L17" s="34"/>
      <x:c r="M17" s="9"/>
      <x:c r="N17" s="20" t="str">
        <x:f t="shared" si="1"/>
        <x:v>) Tablespace TS_HEMR_DATA ;</x:v>
      </x:c>
      <x:c r="O17" s="9"/>
      <x:c r="U17" s="41" t="str">
        <x:f t="shared" si="0"/>
        <x:v>COMMENT ON COLUMN Competition. IS '' ;</x:v>
      </x:c>
    </x:row>
    <x:row r="18" spans="1:21" s="3" customFormat="1">
      <x:c r="A18" s="35">
        <x:v>11</x:v>
      </x:c>
      <x:c r="B18" s="78"/>
      <x:c r="C18" s="77"/>
      <x:c r="D18" s="27"/>
      <x:c r="E18" s="36"/>
      <x:c r="F18" s="27"/>
      <x:c r="G18" s="27"/>
      <x:c r="H18" s="27"/>
      <x:c r="I18" s="24"/>
      <x:c r="J18" s="111"/>
      <x:c r="K18" s="112"/>
      <x:c r="L18" s="34"/>
      <x:c r="M18" s="9"/>
      <x:c r="N18" s="20" t="str">
        <x:f t="shared" si="1"/>
        <x:v>) Tablespace TS_HEMR_DATA ;</x:v>
      </x:c>
      <x:c r="O18" s="9"/>
      <x:c r="U18" s="41" t="str">
        <x:f t="shared" si="0"/>
        <x:v>COMMENT ON COLUMN Competition. IS '' ;</x:v>
      </x:c>
    </x:row>
    <x:row r="19" spans="1:21" s="3" customFormat="1">
      <x:c r="A19" s="35">
        <x:v>12</x:v>
      </x:c>
      <x:c r="B19" s="78"/>
      <x:c r="C19" s="77"/>
      <x:c r="D19" s="27"/>
      <x:c r="E19" s="36"/>
      <x:c r="F19" s="27"/>
      <x:c r="G19" s="27"/>
      <x:c r="H19" s="27"/>
      <x:c r="I19" s="24"/>
      <x:c r="J19" s="70"/>
      <x:c r="K19" s="71"/>
      <x:c r="L19" s="34"/>
      <x:c r="M19" s="9"/>
      <x:c r="N19" s="20" t="str">
        <x:f t="shared" si="1"/>
        <x:v>) Tablespace TS_HEMR_DATA ;</x:v>
      </x:c>
      <x:c r="O19" s="9"/>
      <x:c r="U19" s="41" t="str">
        <x:f t="shared" si="0"/>
        <x:v>COMMENT ON COLUMN Competition. IS '' ;</x:v>
      </x:c>
    </x:row>
    <x:row r="20" spans="1:21" s="3" customFormat="1">
      <x:c r="A20" s="35">
        <x:v>13</x:v>
      </x:c>
      <x:c r="B20" s="78"/>
      <x:c r="C20" s="77"/>
      <x:c r="D20" s="27"/>
      <x:c r="E20" s="36"/>
      <x:c r="F20" s="27"/>
      <x:c r="G20" s="27"/>
      <x:c r="H20" s="27"/>
      <x:c r="I20" s="24"/>
      <x:c r="J20" s="70"/>
      <x:c r="K20" s="71"/>
      <x:c r="L20" s="34"/>
      <x:c r="M20" s="9"/>
      <x:c r="N20" s="20" t="str">
        <x:f t="shared" si="1"/>
        <x:v>) Tablespace TS_HEMR_DATA ;</x:v>
      </x:c>
      <x:c r="O20" s="9"/>
      <x:c r="U20" s="41" t="str">
        <x:f t="shared" si="0"/>
        <x:v>COMMENT ON COLUMN Competition. IS '' ;</x:v>
      </x:c>
    </x:row>
    <x:row r="21" spans="1:21" s="3" customFormat="1" ht="13.199999999999999">
      <x:c r="A21" s="35">
        <x:v>14</x:v>
      </x:c>
      <x:c r="B21" s="28"/>
      <x:c r="C21" s="28"/>
      <x:c r="D21" s="27"/>
      <x:c r="E21" s="27"/>
      <x:c r="F21" s="27"/>
      <x:c r="G21" s="27"/>
      <x:c r="H21" s="27"/>
      <x:c r="I21" s="24"/>
      <x:c r="J21" s="70"/>
      <x:c r="K21" s="71"/>
      <x:c r="L21" s="34"/>
      <x:c r="M21" s="9"/>
      <x:c r="N21" s="20" t="str">
        <x:f t="shared" si="1"/>
        <x:v>) Tablespace TS_HEMR_DATA ;</x:v>
      </x:c>
      <x:c r="O21" s="9"/>
      <x:c r="U21" s="41" t="str">
        <x:f t="shared" si="0"/>
        <x:v>COMMENT ON COLUMN Competition. IS '' ;</x:v>
      </x:c>
    </x:row>
    <x:row r="22" spans="1:21" s="3" customFormat="1" ht="13.199999999999999">
      <x:c r="A22" s="35">
        <x:v>15</x:v>
      </x:c>
      <x:c r="B22" s="28"/>
      <x:c r="C22" s="28"/>
      <x:c r="D22" s="27"/>
      <x:c r="E22" s="27"/>
      <x:c r="F22" s="27"/>
      <x:c r="G22" s="27"/>
      <x:c r="H22" s="27"/>
      <x:c r="I22" s="24"/>
      <x:c r="J22" s="70"/>
      <x:c r="K22" s="71"/>
      <x:c r="L22" s="34"/>
      <x:c r="M22" s="9"/>
      <x:c r="N22" s="20" t="str">
        <x:f t="shared" si="1"/>
        <x:v>) Tablespace TS_HEMR_DATA ;</x:v>
      </x:c>
      <x:c r="O22" s="9"/>
      <x:c r="U22" s="41" t="str">
        <x:f t="shared" si="0"/>
        <x:v>COMMENT ON COLUMN Competition. IS '' ;</x:v>
      </x:c>
    </x:row>
    <x:row r="23" spans="1:21" s="3" customFormat="1" ht="13.5" customHeight="1">
      <x:c r="A23" s="35">
        <x:v>16</x:v>
      </x:c>
      <x:c r="B23" s="28"/>
      <x:c r="C23" s="28"/>
      <x:c r="D23" s="27"/>
      <x:c r="E23" s="27"/>
      <x:c r="F23" s="27"/>
      <x:c r="G23" s="27"/>
      <x:c r="H23" s="27"/>
      <x:c r="I23" s="24"/>
      <x:c r="J23" s="70"/>
      <x:c r="K23" s="71"/>
      <x:c r="L23" s="34"/>
      <x:c r="M23" s="9"/>
      <x:c r="N23" s="20" t="str">
        <x:f t="shared" si="1"/>
        <x:v>) Tablespace TS_HEMR_DATA ;</x:v>
      </x:c>
      <x:c r="O23" s="9"/>
      <x:c r="U23" s="41" t="str">
        <x:f t="shared" si="0"/>
        <x:v>COMMENT ON COLUMN Competition. IS '' ;</x:v>
      </x:c>
    </x:row>
    <x:row r="24" spans="1:21" s="3" customFormat="1" ht="13.199999999999999">
      <x:c r="A24" s="35">
        <x:v>17</x:v>
      </x:c>
      <x:c r="B24" s="28"/>
      <x:c r="C24" s="28"/>
      <x:c r="D24" s="27"/>
      <x:c r="E24" s="27"/>
      <x:c r="F24" s="27"/>
      <x:c r="G24" s="27"/>
      <x:c r="H24" s="27"/>
      <x:c r="I24" s="24"/>
      <x:c r="J24" s="70"/>
      <x:c r="K24" s="71"/>
      <x:c r="L24" s="34"/>
      <x:c r="M24" s="9"/>
      <x:c r="N24" s="20" t="str">
        <x:f t="shared" si="1"/>
        <x:v>) Tablespace TS_HEMR_DATA ;</x:v>
      </x:c>
      <x:c r="O24" s="9"/>
      <x:c r="U24" s="41" t="str">
        <x:f t="shared" si="0"/>
        <x:v>COMMENT ON COLUMN Competition. IS '' ;</x:v>
      </x:c>
    </x:row>
    <x:row r="25" spans="1:21" s="3" customFormat="1" ht="13.5" customHeight="1">
      <x:c r="A25" s="35">
        <x:v>18</x:v>
      </x:c>
      <x:c r="B25" s="28"/>
      <x:c r="C25" s="28"/>
      <x:c r="D25" s="27"/>
      <x:c r="E25" s="27"/>
      <x:c r="F25" s="27"/>
      <x:c r="G25" s="27"/>
      <x:c r="H25" s="27"/>
      <x:c r="I25" s="24"/>
      <x:c r="J25" s="70"/>
      <x:c r="K25" s="71"/>
      <x:c r="L25" s="34"/>
      <x:c r="M25" s="9"/>
      <x:c r="N25" s="20" t="str">
        <x:f t="shared" si="1"/>
        <x:v>) Tablespace TS_HEMR_DATA ;</x:v>
      </x:c>
      <x:c r="O25" s="9"/>
      <x:c r="U25" s="41" t="str">
        <x:f t="shared" si="0"/>
        <x:v>COMMENT ON COLUMN Competition. IS '' ;</x:v>
      </x:c>
    </x:row>
    <x:row r="26" spans="1:21" s="3" customFormat="1" ht="13.199999999999999">
      <x:c r="A26" s="35">
        <x:v>19</x:v>
      </x:c>
      <x:c r="B26" s="28"/>
      <x:c r="C26" s="28"/>
      <x:c r="D26" s="27"/>
      <x:c r="E26" s="27"/>
      <x:c r="F26" s="27"/>
      <x:c r="G26" s="27"/>
      <x:c r="H26" s="27"/>
      <x:c r="I26" s="24"/>
      <x:c r="J26" s="70"/>
      <x:c r="K26" s="71"/>
      <x:c r="L26" s="34"/>
      <x:c r="M26" s="9"/>
      <x:c r="N26" s="20" t="str">
        <x:f t="shared" si="1"/>
        <x:v>) Tablespace TS_HEMR_DATA ;</x:v>
      </x:c>
      <x:c r="O26" s="9"/>
      <x:c r="U26" s="41" t="str">
        <x:f t="shared" si="0"/>
        <x:v>COMMENT ON COLUMN Competition. IS '' ;</x:v>
      </x:c>
    </x:row>
    <x:row r="27" spans="1:21" s="3" customFormat="1" ht="13.199999999999999">
      <x:c r="A27" s="35">
        <x:v>20</x:v>
      </x:c>
      <x:c r="B27" s="28"/>
      <x:c r="C27" s="28"/>
      <x:c r="D27" s="27"/>
      <x:c r="E27" s="27"/>
      <x:c r="F27" s="27"/>
      <x:c r="G27" s="27"/>
      <x:c r="H27" s="27"/>
      <x:c r="I27" s="24"/>
      <x:c r="J27" s="70"/>
      <x:c r="K27" s="71"/>
      <x:c r="L27" s="34"/>
      <x:c r="M27" s="9"/>
      <x:c r="N27" s="20" t="str">
        <x:f t="shared" si="1"/>
        <x:v>) Tablespace TS_HEMR_DATA ;</x:v>
      </x:c>
      <x:c r="O27" s="9"/>
      <x:c r="U27" s="41" t="str">
        <x:f t="shared" si="0"/>
        <x:v>COMMENT ON COLUMN Competition. IS '' ;</x:v>
      </x:c>
    </x:row>
    <x:row r="28" spans="1:21" s="3" customFormat="1" ht="13.199999999999999">
      <x:c r="A28" s="35">
        <x:v>21</x:v>
      </x:c>
      <x:c r="B28" s="28"/>
      <x:c r="C28" s="28"/>
      <x:c r="D28" s="27"/>
      <x:c r="E28" s="27"/>
      <x:c r="F28" s="27"/>
      <x:c r="G28" s="27"/>
      <x:c r="H28" s="27"/>
      <x:c r="I28" s="24"/>
      <x:c r="J28" s="70"/>
      <x:c r="K28" s="71"/>
      <x:c r="L28" s="34"/>
      <x:c r="M28" s="9"/>
      <x:c r="N28" s="20" t="str">
        <x:f t="shared" si="1"/>
        <x:v>) Tablespace TS_HEMR_DATA ;</x:v>
      </x:c>
      <x:c r="O28" s="9"/>
      <x:c r="U28" s="41" t="str">
        <x:f t="shared" si="0"/>
        <x:v>COMMENT ON COLUMN Competition. IS '' ;</x:v>
      </x:c>
    </x:row>
    <x:row r="29" spans="1:21" s="3" customFormat="1" ht="13.199999999999999">
      <x:c r="A29" s="35">
        <x:v>22</x:v>
      </x:c>
      <x:c r="B29" s="28"/>
      <x:c r="C29" s="28"/>
      <x:c r="D29" s="27"/>
      <x:c r="E29" s="27"/>
      <x:c r="F29" s="27"/>
      <x:c r="G29" s="27"/>
      <x:c r="H29" s="27"/>
      <x:c r="I29" s="24"/>
      <x:c r="J29" s="70"/>
      <x:c r="K29" s="71"/>
      <x:c r="L29" s="34"/>
      <x:c r="M29" s="9"/>
      <x:c r="N29" s="20" t="str">
        <x:f t="shared" si="1"/>
        <x:v>) Tablespace TS_HEMR_DATA ;</x:v>
      </x:c>
      <x:c r="O29" s="9"/>
      <x:c r="U29" s="41" t="str">
        <x:f t="shared" si="0"/>
        <x:v>COMMENT ON COLUMN Competition. IS '' ;</x:v>
      </x:c>
    </x:row>
    <x:row r="30" spans="1:21" s="3" customFormat="1" ht="13.199999999999999">
      <x:c r="A30" s="35">
        <x:v>23</x:v>
      </x:c>
      <x:c r="B30" s="28"/>
      <x:c r="C30" s="28"/>
      <x:c r="D30" s="27"/>
      <x:c r="E30" s="27"/>
      <x:c r="F30" s="27"/>
      <x:c r="G30" s="27"/>
      <x:c r="H30" s="27"/>
      <x:c r="I30" s="24"/>
      <x:c r="J30" s="70"/>
      <x:c r="K30" s="71"/>
      <x:c r="L30" s="34"/>
      <x:c r="M30" s="9"/>
      <x:c r="N30" s="20" t="str">
        <x:f t="shared" si="1"/>
        <x:v>) Tablespace TS_HEMR_DATA ;</x:v>
      </x:c>
      <x:c r="O30" s="9"/>
      <x:c r="U30" s="41" t="str">
        <x:f t="shared" si="0"/>
        <x:v>COMMENT ON COLUMN Competition. IS '' ;</x:v>
      </x:c>
    </x:row>
    <x:row r="31" spans="1:21" s="3" customFormat="1" ht="13.199999999999999">
      <x:c r="A31" s="35">
        <x:v>24</x:v>
      </x:c>
      <x:c r="B31" s="28"/>
      <x:c r="C31" s="28"/>
      <x:c r="D31" s="27"/>
      <x:c r="E31" s="27"/>
      <x:c r="F31" s="27"/>
      <x:c r="G31" s="27"/>
      <x:c r="H31" s="27"/>
      <x:c r="I31" s="24"/>
      <x:c r="J31" s="70"/>
      <x:c r="K31" s="71"/>
      <x:c r="L31" s="34"/>
      <x:c r="M31" s="9"/>
      <x:c r="N31" s="20" t="str">
        <x:f t="shared" si="1"/>
        <x:v>) Tablespace TS_HEMR_DATA ;</x:v>
      </x:c>
      <x:c r="O31" s="9"/>
      <x:c r="U31" s="41" t="str">
        <x:f t="shared" si="0"/>
        <x:v>COMMENT ON COLUMN Competition. IS '' ;</x:v>
      </x:c>
    </x:row>
    <x:row r="32" spans="1:21" s="3" customFormat="1" ht="13.199999999999999">
      <x:c r="A32" s="35">
        <x:v>25</x:v>
      </x:c>
      <x:c r="B32" s="28"/>
      <x:c r="C32" s="28"/>
      <x:c r="D32" s="27"/>
      <x:c r="E32" s="27"/>
      <x:c r="F32" s="27"/>
      <x:c r="G32" s="27"/>
      <x:c r="H32" s="27"/>
      <x:c r="I32" s="24"/>
      <x:c r="J32" s="70"/>
      <x:c r="K32" s="71"/>
      <x:c r="L32" s="34"/>
      <x:c r="M32" s="9"/>
      <x:c r="N32" s="20" t="str">
        <x:f>IF(B32&lt;&gt;"",CONCATENATE(B32,REPT(" ",31-LEN(B32)),E32," ",IF(LEN(F32)&gt;0,CONCATENATE("(",F32,")")," "),"  ",IF(I32&lt;&gt;"",CONCATENATE(" DEFAULT ",I32,""),""),IF(D32="N"," NOT NULL "," "),IF(B38&lt;&gt;""," ,"," ")),") Tablespace TS_HEMR_DATA ;")</x:f>
        <x:v>) Tablespace TS_HEMR_DATA ;</x:v>
      </x:c>
      <x:c r="O32" s="9"/>
      <x:c r="U32" s="41" t="str">
        <x:f t="shared" si="0"/>
        <x:v>COMMENT ON COLUMN Competition. IS '' ;</x:v>
      </x:c>
    </x:row>
    <x:row r="33" spans="1:21" s="3" customFormat="1" ht="13.199999999999999">
      <x:c r="A33" s="35">
        <x:v>26</x:v>
      </x:c>
      <x:c r="B33" s="28"/>
      <x:c r="C33" s="28"/>
      <x:c r="D33" s="27"/>
      <x:c r="E33" s="27"/>
      <x:c r="F33" s="27"/>
      <x:c r="G33" s="27"/>
      <x:c r="H33" s="27"/>
      <x:c r="I33" s="24"/>
      <x:c r="J33" s="70"/>
      <x:c r="K33" s="71"/>
      <x:c r="L33" s="34"/>
      <x:c r="M33" s="9"/>
      <x:c r="N33" s="20" t="str">
        <x:f t="shared" ref="N33:N35" si="2">IF(B33&lt;&gt;"",CONCATENATE(B33,REPT(" ",31-LEN(B33)),E33," ",IF(LEN(F33)&gt;0,CONCATENATE("(",F33,")")," "),"  ",IF(I33&lt;&gt;"",CONCATENATE(" DEFAULT ",I33,""),""),IF(D33="N"," NOT NULL "," "),IF(B39&lt;&gt;""," ,"," ")),") Tablespace TS_HEMR_DATA ;")</x:f>
        <x:v>) Tablespace TS_HEMR_DATA ;</x:v>
      </x:c>
      <x:c r="O33" s="9"/>
      <x:c r="U33" s="41" t="str">
        <x:f t="shared" si="0"/>
        <x:v>COMMENT ON COLUMN Competition. IS '' ;</x:v>
      </x:c>
    </x:row>
    <x:row r="34" spans="1:21" s="3" customFormat="1" ht="13.199999999999999">
      <x:c r="A34" s="35">
        <x:v>27</x:v>
      </x:c>
      <x:c r="B34" s="28"/>
      <x:c r="C34" s="28"/>
      <x:c r="D34" s="27"/>
      <x:c r="E34" s="27"/>
      <x:c r="F34" s="27"/>
      <x:c r="G34" s="27"/>
      <x:c r="H34" s="27"/>
      <x:c r="I34" s="24"/>
      <x:c r="J34" s="70"/>
      <x:c r="K34" s="71"/>
      <x:c r="L34" s="34"/>
      <x:c r="M34" s="9"/>
      <x:c r="N34" s="20" t="str">
        <x:f t="shared" si="2"/>
        <x:v>) Tablespace TS_HEMR_DATA ;</x:v>
      </x:c>
      <x:c r="O34" s="9"/>
      <x:c r="U34" s="41" t="str">
        <x:f t="shared" si="0"/>
        <x:v>COMMENT ON COLUMN Competition. IS '' ;</x:v>
      </x:c>
    </x:row>
    <x:row r="35" spans="1:21" s="3" customFormat="1" ht="13.199999999999999">
      <x:c r="A35" s="35">
        <x:v>28</x:v>
      </x:c>
      <x:c r="B35" s="28"/>
      <x:c r="C35" s="28"/>
      <x:c r="D35" s="27"/>
      <x:c r="E35" s="27"/>
      <x:c r="F35" s="27"/>
      <x:c r="G35" s="27"/>
      <x:c r="H35" s="27"/>
      <x:c r="I35" s="24"/>
      <x:c r="J35" s="70"/>
      <x:c r="K35" s="71"/>
      <x:c r="L35" s="34"/>
      <x:c r="M35" s="9"/>
      <x:c r="N35" s="20" t="str">
        <x:f t="shared" si="2"/>
        <x:v>) Tablespace TS_HEMR_DATA ;</x:v>
      </x:c>
      <x:c r="O35" s="9"/>
      <x:c r="U35" s="41" t="str">
        <x:f t="shared" si="0"/>
        <x:v>COMMENT ON COLUMN Competition. IS '' ;</x:v>
      </x:c>
    </x:row>
    <x:row r="36" spans="1:21" s="3" customFormat="1" ht="13.199999999999999">
      <x:c r="A36" s="35">
        <x:v>29</x:v>
      </x:c>
      <x:c r="B36" s="28"/>
      <x:c r="C36" s="28"/>
      <x:c r="D36" s="27"/>
      <x:c r="E36" s="27"/>
      <x:c r="F36" s="27"/>
      <x:c r="G36" s="27"/>
      <x:c r="H36" s="27"/>
      <x:c r="I36" s="24"/>
      <x:c r="J36" s="70"/>
      <x:c r="K36" s="71"/>
      <x:c r="L36" s="34"/>
      <x:c r="M36" s="9"/>
      <x:c r="N36" s="20"/>
      <x:c r="O36" s="9"/>
      <x:c r="U36" s="41"/>
    </x:row>
    <x:row r="37" spans="1:21" s="3" customFormat="1" ht="13.199999999999999">
      <x:c r="A37" s="35">
        <x:v>30</x:v>
      </x:c>
      <x:c r="B37" s="28"/>
      <x:c r="C37" s="28"/>
      <x:c r="D37" s="27"/>
      <x:c r="E37" s="27"/>
      <x:c r="F37" s="27"/>
      <x:c r="G37" s="27"/>
      <x:c r="H37" s="27"/>
      <x:c r="I37" s="24"/>
      <x:c r="J37" s="70"/>
      <x:c r="K37" s="71"/>
      <x:c r="L37" s="34"/>
      <x:c r="M37" s="9"/>
      <x:c r="N37" s="20"/>
      <x:c r="O37" s="9"/>
      <x:c r="U37" s="41"/>
    </x:row>
    <x:row r="38" spans="1:21" s="3" customFormat="1" ht="13.199999999999999">
      <x:c r="A38" s="35">
        <x:v>31</x:v>
      </x:c>
      <x:c r="B38" s="28"/>
      <x:c r="C38" s="28"/>
      <x:c r="D38" s="27"/>
      <x:c r="E38" s="27"/>
      <x:c r="F38" s="27"/>
      <x:c r="G38" s="56"/>
      <x:c r="H38" s="27"/>
      <x:c r="I38" s="24"/>
      <x:c r="J38" s="70"/>
      <x:c r="K38" s="71"/>
      <x:c r="L38" s="34"/>
      <x:c r="M38" s="9"/>
      <x:c r="N38" s="20"/>
      <x:c r="O38" s="9"/>
      <x:c r="U38" s="41"/>
    </x:row>
    <x:row r="39" spans="1:21" s="3" customFormat="1" ht="13.199999999999999">
      <x:c r="A39" s="51"/>
      <x:c r="B39" s="50"/>
      <x:c r="C39" s="50"/>
      <x:c r="D39" s="52"/>
      <x:c r="E39" s="52"/>
      <x:c r="F39" s="52"/>
      <x:c r="G39" s="52"/>
      <x:c r="H39" s="52"/>
      <x:c r="I39" s="53"/>
      <x:c r="J39" s="29"/>
      <x:c r="K39" s="29"/>
      <x:c r="L39" s="33"/>
      <x:c r="M39" s="9"/>
      <x:c r="N39" s="20" t="s">
        <x:v>221</x:v>
      </x:c>
      <x:c r="O39" s="9"/>
      <x:c r="U39" s="41"/>
    </x:row>
    <x:row r="40" spans="1:15" s="3" customFormat="1" ht="13.199999999999999">
      <x:c r="A40" s="49"/>
      <x:c r="B40" s="50"/>
      <x:c r="C40" s="50"/>
      <x:c r="D40" s="49"/>
      <x:c r="E40" s="49"/>
      <x:c r="F40" s="49"/>
      <x:c r="G40" s="49"/>
      <x:c r="H40" s="49"/>
      <x:c r="I40" s="49"/>
      <x:c r="J40" s="49"/>
      <x:c r="K40" s="49"/>
      <x:c r="L40" s="9"/>
      <x:c r="M40" s="9"/>
      <x:c r="N40" s="23"/>
      <x:c r="O40" s="9"/>
    </x:row>
    <x:row r="41" spans="1:15" s="3" customFormat="1" ht="13.199999999999999">
      <x:c r="A41" s="49"/>
      <x:c r="B41" s="31"/>
      <x:c r="C41" s="31"/>
      <x:c r="D41" s="30"/>
      <x:c r="E41" s="30"/>
      <x:c r="F41" s="30"/>
      <x:c r="G41" s="30"/>
      <x:c r="H41" s="30"/>
      <x:c r="I41" s="31"/>
      <x:c r="J41" s="29"/>
      <x:c r="K41" s="29"/>
      <x:c r="L41" s="9"/>
      <x:c r="M41" s="9"/>
      <x:c r="N41" s="23"/>
      <x:c r="O41" s="9"/>
    </x:row>
    <x:row r="42" spans="1:15" s="2" customFormat="1" ht="13.199999999999999">
      <x:c r="A42" s="75" t="s">
        <x:v>220</x:v>
      </x:c>
      <x:c r="B42" s="75" t="s">
        <x:v>357</x:v>
      </x:c>
      <x:c r="C42" s="113" t="s">
        <x:v>358</x:v>
      </x:c>
      <x:c r="D42" s="113"/>
      <x:c r="E42" s="113"/>
      <x:c r="F42" s="113"/>
      <x:c r="G42" s="113"/>
      <x:c r="H42" s="75" t="s">
        <x:v>258</x:v>
      </x:c>
      <x:c r="I42" s="75" t="s">
        <x:v>197</x:v>
      </x:c>
      <x:c r="J42" s="114" t="s">
        <x:v>241</x:v>
      </x:c>
      <x:c r="K42" s="115"/>
      <x:c r="L42" s="116"/>
      <x:c r="M42" s="47"/>
      <x:c r="N42" s="22"/>
      <x:c r="O42" s="4"/>
    </x:row>
    <x:row r="43" spans="1:15" s="2" customFormat="1" ht="13.199999999999999">
      <x:c r="A43" s="62">
        <x:v>1</x:v>
      </x:c>
      <x:c r="B43" s="63"/>
      <x:c r="C43" s="107"/>
      <x:c r="D43" s="107"/>
      <x:c r="E43" s="107"/>
      <x:c r="F43" s="107"/>
      <x:c r="G43" s="107"/>
      <x:c r="H43" s="62"/>
      <x:c r="I43" s="35"/>
      <x:c r="J43" s="108"/>
      <x:c r="K43" s="109"/>
      <x:c r="L43" s="110"/>
      <x:c r="M43" s="49"/>
      <x:c r="N43" s="22" t="str">
        <x:f>CONCATENATE("CREATE ",IF(H43&lt;&gt;"","UNIQUE ",""),"INDEX ",B43," ON ",$F$4,"( ",C43," ) ")</x:f>
        <x:v xml:space="preserve">CREATE INDEX  ON Competition(  ) </x:v>
      </x:c>
      <x:c r="O43" s="4"/>
    </x:row>
    <x:row r="44" spans="1:15" s="2" customFormat="1" ht="13.199999999999999">
      <x:c r="A44" s="62">
        <x:v>2</x:v>
      </x:c>
      <x:c r="B44" s="63"/>
      <x:c r="C44" s="107"/>
      <x:c r="D44" s="107"/>
      <x:c r="E44" s="107"/>
      <x:c r="F44" s="107"/>
      <x:c r="G44" s="107"/>
      <x:c r="H44" s="62"/>
      <x:c r="I44" s="35"/>
      <x:c r="J44" s="108"/>
      <x:c r="K44" s="109"/>
      <x:c r="L44" s="110"/>
      <x:c r="M44" s="49"/>
      <x:c r="N44" s="22" t="str">
        <x:f t="shared" ref="N44:N46" si="3">CONCATENATE("CREATE ",IF(H44&lt;&gt;"","UNIQUE ",""),"INDEX ",B44," ON ",$F$4,"( ",C44," ) ")</x:f>
        <x:v xml:space="preserve">CREATE INDEX  ON Competition(  ) </x:v>
      </x:c>
      <x:c r="O44" s="4"/>
    </x:row>
    <x:row r="45" spans="1:15" s="2" customFormat="1" ht="13.199999999999999">
      <x:c r="A45" s="62">
        <x:v>3</x:v>
      </x:c>
      <x:c r="B45" s="63"/>
      <x:c r="C45" s="107"/>
      <x:c r="D45" s="107"/>
      <x:c r="E45" s="107"/>
      <x:c r="F45" s="107"/>
      <x:c r="G45" s="107"/>
      <x:c r="H45" s="62"/>
      <x:c r="I45" s="35"/>
      <x:c r="J45" s="72"/>
      <x:c r="K45" s="73"/>
      <x:c r="L45" s="74"/>
      <x:c r="M45" s="49"/>
      <x:c r="N45" s="22" t="str">
        <x:f t="shared" si="3"/>
        <x:v xml:space="preserve">CREATE INDEX  ON Competition(  ) </x:v>
      </x:c>
      <x:c r="O45" s="4"/>
    </x:row>
    <x:row r="46" spans="1:15" s="2" customFormat="1" ht="13.199999999999999">
      <x:c r="A46" s="62">
        <x:v>4</x:v>
      </x:c>
      <x:c r="B46" s="63"/>
      <x:c r="C46" s="107"/>
      <x:c r="D46" s="107"/>
      <x:c r="E46" s="107"/>
      <x:c r="F46" s="107"/>
      <x:c r="G46" s="107"/>
      <x:c r="H46" s="62"/>
      <x:c r="I46" s="35"/>
      <x:c r="J46" s="108"/>
      <x:c r="K46" s="109"/>
      <x:c r="L46" s="110"/>
      <x:c r="M46" s="49"/>
      <x:c r="N46" s="22" t="str">
        <x:f t="shared" si="3"/>
        <x:v xml:space="preserve">CREATE INDEX  ON Competition(  ) </x:v>
      </x:c>
      <x:c r="O46" s="4"/>
    </x:row>
    <x:row r="47" spans="2:14" s="2" customFormat="1" ht="13.199999999999999">
      <x:c r="B47" s="2">
        <x:f>LEN(B43)</x:f>
        <x:v>0</x:v>
      </x:c>
      <x:c r="N47" s="23"/>
    </x:row>
    <x:row r="48" spans="14:14" s="2" customFormat="1" ht="13.199999999999999">
      <x:c r="N48" s="23"/>
    </x:row>
    <x:row r="49" spans="14:14" s="2" customFormat="1" ht="13.199999999999999">
      <x:c r="N49" s="23"/>
    </x:row>
    <x:row r="50" spans="14:14" s="2" customFormat="1" ht="13.199999999999999">
      <x:c r="N50" s="23"/>
    </x:row>
    <x:row r="51" spans="14:14" s="2" customFormat="1" ht="13.199999999999999">
      <x:c r="N51" s="23"/>
    </x:row>
    <x:row r="52" spans="14:14" s="2" customFormat="1" ht="13.199999999999999">
      <x:c r="N52" s="23"/>
    </x:row>
    <x:row r="53" spans="14:14" s="2" customFormat="1" ht="13.199999999999999">
      <x:c r="N53" s="23"/>
    </x:row>
    <x:row r="54" spans="14:14" s="2" customFormat="1" ht="13.199999999999999">
      <x:c r="N54" s="23"/>
    </x:row>
    <x:row r="55" spans="14:14" s="2" customFormat="1" ht="13.199999999999999">
      <x:c r="N55" s="23"/>
    </x:row>
    <x:row r="56" spans="14:14" s="2" customFormat="1" ht="13.199999999999999">
      <x:c r="N56" s="23"/>
    </x:row>
    <x:row r="57" spans="14:14" s="2" customFormat="1" ht="13.199999999999999">
      <x:c r="N57" s="23"/>
    </x:row>
  </x:sheetData>
  <x:mergeCells count="39">
    <x:mergeCell ref="C45:G45"/>
    <x:mergeCell ref="C46:G46"/>
    <x:mergeCell ref="J46:L46"/>
    <x:mergeCell ref="C42:G42"/>
    <x:mergeCell ref="J42:L42"/>
    <x:mergeCell ref="C43:G43"/>
    <x:mergeCell ref="J43:L43"/>
    <x:mergeCell ref="C44:G44"/>
    <x:mergeCell ref="J44:L44"/>
    <x:mergeCell ref="J12:K12"/>
    <x:mergeCell ref="J14:K14"/>
    <x:mergeCell ref="J15:K15"/>
    <x:mergeCell ref="J16:K16"/>
    <x:mergeCell ref="J17:K17"/>
    <x:mergeCell ref="J18:K18"/>
    <x:mergeCell ref="J6:K6"/>
    <x:mergeCell ref="J7:K7"/>
    <x:mergeCell ref="J8:K8"/>
    <x:mergeCell ref="J9:K9"/>
    <x:mergeCell ref="J10:K10"/>
    <x:mergeCell ref="J11:K11"/>
    <x:mergeCell ref="J4:L4"/>
    <x:mergeCell ref="A5:B5"/>
    <x:mergeCell ref="C5:D5"/>
    <x:mergeCell ref="E5:F5"/>
    <x:mergeCell ref="G5:H5"/>
    <x:mergeCell ref="J5:L5"/>
    <x:mergeCell ref="A3:B3"/>
    <x:mergeCell ref="C3:D3"/>
    <x:mergeCell ref="F3:H3"/>
    <x:mergeCell ref="A4:B4"/>
    <x:mergeCell ref="C4:D4"/>
    <x:mergeCell ref="F4:H4"/>
    <x:mergeCell ref="A1:B1"/>
    <x:mergeCell ref="C1:D1"/>
    <x:mergeCell ref="E1:E2"/>
    <x:mergeCell ref="F1:H2"/>
    <x:mergeCell ref="A2:B2"/>
    <x:mergeCell ref="C2:D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D57"/>
  <x:sheetViews>
    <x:sheetView topLeftCell="A1" zoomScale="85" zoomScaleNormal="85" zoomScaleSheetLayoutView="75" workbookViewId="0">
      <x:selection activeCell="N6" activeCellId="0" sqref="N6:S10"/>
    </x:sheetView>
  </x:sheetViews>
  <x:sheetFormatPr defaultColWidth="9" defaultRowHeight="16.399999999999999"/>
  <x:cols>
    <x:col min="1" max="1" width="6.8984375" customWidth="1"/>
    <x:col min="2" max="2" width="29.3984375" bestFit="1" customWidth="1"/>
    <x:col min="3" max="3" width="28.59765625" customWidth="1"/>
    <x:col min="4" max="4" width="6.8984375" customWidth="1"/>
    <x:col min="5" max="5" width="12.59765625" customWidth="1"/>
    <x:col min="6" max="6" width="6.8984375" bestFit="1" customWidth="1"/>
    <x:col min="7" max="7" width="3.59765625" bestFit="1" customWidth="1"/>
    <x:col min="8" max="8" width="8" bestFit="1" customWidth="1"/>
    <x:col min="9" max="9" width="14.09765625" customWidth="1"/>
    <x:col min="10" max="10" width="11.8984375" customWidth="1"/>
    <x:col min="11" max="11" width="10.3984375" customWidth="1"/>
    <x:col min="12" max="12" width="9.69921875" bestFit="1" customWidth="1"/>
    <x:col min="13" max="13" width="4.19921875" customWidth="1"/>
    <x:col min="14" max="14" width="9" style="19"/>
    <x:col min="15" max="15" width="10.5" customWidth="1"/>
  </x:cols>
  <x:sheetData>
    <x:row r="1" spans="1:13" ht="16.5" customHeight="1">
      <x:c r="A1" s="121" t="s">
        <x:v>259</x:v>
      </x:c>
      <x:c r="B1" s="122"/>
      <x:c r="C1" s="119" t="s">
        <x:v>171</x:v>
      </x:c>
      <x:c r="D1" s="119"/>
      <x:c r="E1" s="119" t="s">
        <x:v>227</x:v>
      </x:c>
      <x:c r="F1" s="138" t="s">
        <x:v>269</x:v>
      </x:c>
      <x:c r="G1" s="138"/>
      <x:c r="H1" s="139"/>
      <x:c r="I1" s="17" t="s">
        <x:v>219</x:v>
      </x:c>
      <x:c r="J1" s="6"/>
      <x:c r="K1" s="12" t="s">
        <x:v>238</x:v>
      </x:c>
      <x:c r="L1" s="14"/>
      <x:c r="M1" s="43"/>
    </x:row>
    <x:row r="2" spans="1:13" ht="16.5" customHeight="1">
      <x:c r="A2" s="123" t="s">
        <x:v>346</x:v>
      </x:c>
      <x:c r="B2" s="124"/>
      <x:c r="C2" s="119"/>
      <x:c r="D2" s="119"/>
      <x:c r="E2" s="119"/>
      <x:c r="F2" s="140"/>
      <x:c r="G2" s="140"/>
      <x:c r="H2" s="141"/>
      <x:c r="I2" s="1" t="s">
        <x:v>215</x:v>
      </x:c>
      <x:c r="J2" s="6"/>
      <x:c r="K2" s="16" t="s">
        <x:v>255</x:v>
      </x:c>
      <x:c r="L2" s="14"/>
      <x:c r="M2" s="43"/>
    </x:row>
    <x:row r="3" spans="1:14">
      <x:c r="A3" s="125" t="s">
        <x:v>279</x:v>
      </x:c>
      <x:c r="B3" s="126"/>
      <x:c r="C3" s="136"/>
      <x:c r="D3" s="137"/>
      <x:c r="E3" s="26" t="s">
        <x:v>226</x:v>
      </x:c>
      <x:c r="F3" s="142" t="s">
        <x:v>239</x:v>
      </x:c>
      <x:c r="G3" s="142"/>
      <x:c r="H3" s="142"/>
      <x:c r="I3" s="15" t="s">
        <x:v>243</x:v>
      </x:c>
      <x:c r="J3" s="6"/>
      <x:c r="K3" s="11" t="s">
        <x:v>242</x:v>
      </x:c>
      <x:c r="L3" s="13" t="s">
        <x:v>261</x:v>
      </x:c>
      <x:c r="M3" s="44"/>
      <x:c r="N3" s="20" t="str">
        <x:f>CONCATENATE("DROP TABLE ",F4," ;")</x:f>
        <x:v>DROP TABLE Awards ;</x:v>
      </x:c>
    </x:row>
    <x:row r="4" spans="1:15" ht="16.5" customHeight="1">
      <x:c r="A4" s="119" t="s">
        <x:v>244</x:v>
      </x:c>
      <x:c r="B4" s="119"/>
      <x:c r="C4" s="119"/>
      <x:c r="D4" s="119"/>
      <x:c r="E4" s="6" t="s">
        <x:v>349</x:v>
      </x:c>
      <x:c r="F4" s="120" t="s">
        <x:v>257</x:v>
      </x:c>
      <x:c r="G4" s="120"/>
      <x:c r="H4" s="120"/>
      <x:c r="I4" s="69" t="s">
        <x:v>345</x:v>
      </x:c>
      <x:c r="J4" s="129" t="s">
        <x:v>307</x:v>
      </x:c>
      <x:c r="K4" s="130"/>
      <x:c r="L4" s="131"/>
      <x:c r="M4" s="45"/>
      <x:c r="N4" s="21"/>
      <x:c r="O4" s="18"/>
    </x:row>
    <x:row r="5" spans="1:15" ht="16.5" customHeight="1">
      <x:c r="A5" s="132" t="s">
        <x:v>350</x:v>
      </x:c>
      <x:c r="B5" s="133"/>
      <x:c r="C5" s="132"/>
      <x:c r="D5" s="133"/>
      <x:c r="E5" s="134" t="s">
        <x:v>247</x:v>
      </x:c>
      <x:c r="F5" s="135"/>
      <x:c r="G5" s="129" t="s">
        <x:v>245</x:v>
      </x:c>
      <x:c r="H5" s="131"/>
      <x:c r="I5" s="69" t="s">
        <x:v>348</x:v>
      </x:c>
      <x:c r="J5" s="129"/>
      <x:c r="K5" s="130"/>
      <x:c r="L5" s="131"/>
      <x:c r="M5" s="45"/>
      <x:c r="N5" s="21"/>
      <x:c r="O5" s="18"/>
    </x:row>
    <x:row r="6" spans="1:30" s="3" customFormat="1" ht="13.199999999999999">
      <x:c r="A6" s="37" t="s">
        <x:v>220</x:v>
      </x:c>
      <x:c r="B6" s="37" t="s">
        <x:v>210</x:v>
      </x:c>
      <x:c r="C6" s="37" t="s">
        <x:v>271</x:v>
      </x:c>
      <x:c r="D6" s="37" t="s">
        <x:v>240</x:v>
      </x:c>
      <x:c r="E6" s="37" t="s">
        <x:v>347</x:v>
      </x:c>
      <x:c r="F6" s="37" t="s">
        <x:v>249</x:v>
      </x:c>
      <x:c r="G6" s="37" t="s">
        <x:v>197</x:v>
      </x:c>
      <x:c r="H6" s="37" t="s">
        <x:v>205</x:v>
      </x:c>
      <x:c r="I6" s="68" t="s">
        <x:v>246</x:v>
      </x:c>
      <x:c r="J6" s="127" t="s">
        <x:v>241</x:v>
      </x:c>
      <x:c r="K6" s="128"/>
      <x:c r="L6" s="39" t="s">
        <x:v>217</x:v>
      </x:c>
      <x:c r="M6" s="46"/>
      <x:c r="N6" s="20" t="str">
        <x:f>CONCATENATE("CREATE TABLE ",$F$4," (")</x:f>
        <x:v>CREATE TABLE Awards (</x:v>
      </x:c>
      <x:c r="O6" s="9"/>
      <x:c r="Q6" s="41"/>
      <x:c r="R6" s="41"/>
      <x:c r="S6" s="41"/>
      <x:c r="T6" s="41"/>
      <x:c r="U6" s="41" t="str">
        <x:f>CONCATENATE("COMMENT ON TABLE ",$F$4," IS '",$J$4,"' ;")</x:f>
        <x:v>COMMENT ON TABLE Awards IS '수상내역' ;</x:v>
      </x:c>
      <x:c r="V6" s="41"/>
      <x:c r="W6" s="41"/>
      <x:c r="X6" s="41"/>
      <x:c r="Y6" s="41"/>
      <x:c r="Z6" s="41"/>
      <x:c r="AA6" s="41"/>
      <x:c r="AB6" s="41"/>
      <x:c r="AC6" s="41"/>
      <x:c r="AD6" s="41"/>
    </x:row>
    <x:row r="7" spans="1:21" s="32" customFormat="1" ht="13.75">
      <x:c r="A7" s="35">
        <x:v>1</x:v>
      </x:c>
      <x:c r="B7" s="103" t="s">
        <x:v>188</x:v>
      </x:c>
      <x:c r="C7" s="101" t="s">
        <x:v>314</x:v>
      </x:c>
      <x:c r="D7" s="27" t="s">
        <x:v>216</x:v>
      </x:c>
      <x:c r="E7" s="76" t="s">
        <x:v>268</x:v>
      </x:c>
      <x:c r="F7" s="27">
        <x:v>10</x:v>
      </x:c>
      <x:c r="G7" s="27" t="s">
        <x:v>211</x:v>
      </x:c>
      <x:c r="H7" s="27" t="s">
        <x:v>214</x:v>
      </x:c>
      <x:c r="I7" s="24"/>
      <x:c r="J7" s="117"/>
      <x:c r="K7" s="118"/>
      <x:c r="L7" s="34"/>
      <x:c r="M7" s="33"/>
      <x:c r="N7" s="20" t="str">
        <x:f>IF(B7&lt;&gt;"",CONCATENATE(B7,REPT(" ",31-LEN(B7)),E7," ",IF(LEN(F7)&gt;0,CONCATENATE("(",F7,")")," "),"  ",IF(I7&lt;&gt;"",CONCATENATE(" DEFAULT ",I7,""),""),IF(D7="N"," NOT NULL "," "),IF(B8&lt;&gt;""," ,"," ")),") Tablespace TS_HEMR_DATA ;")</x:f>
        <x:v>award_id                       VARCHAR (10)   NOT NULL  ,</x:v>
      </x:c>
      <x:c r="O7" s="33"/>
      <x:c r="U7" s="41" t="str">
        <x:f t="shared" ref="U7:U35" si="0">CONCATENATE("COMMENT ON COLUMN ",$F$4,".",B7," IS '",C7,IF(LEN(J7)=0,"",CONCATENATE("  ( ",J7," )")),"' ;")</x:f>
        <x:v>COMMENT ON COLUMN Awards.award_id IS '수상코드' ;</x:v>
      </x:c>
    </x:row>
    <x:row r="8" spans="1:21" s="3" customFormat="1" ht="13.75">
      <x:c r="A8" s="35">
        <x:v>2</x:v>
      </x:c>
      <x:c r="B8" s="103" t="s">
        <x:v>297</x:v>
      </x:c>
      <x:c r="C8" s="102" t="s">
        <x:v>305</x:v>
      </x:c>
      <x:c r="D8" s="27" t="s">
        <x:v>216</x:v>
      </x:c>
      <x:c r="E8" s="77" t="s">
        <x:v>268</x:v>
      </x:c>
      <x:c r="F8" s="27">
        <x:v>10</x:v>
      </x:c>
      <x:c r="G8" s="27"/>
      <x:c r="H8" s="36" t="s">
        <x:v>211</x:v>
      </x:c>
      <x:c r="I8" s="25"/>
      <x:c r="J8" s="117"/>
      <x:c r="K8" s="118"/>
      <x:c r="L8" s="8"/>
      <x:c r="M8" s="9"/>
      <x:c r="N8" s="20" t="str">
        <x:f t="shared" ref="N8:N31" si="1">IF(B8&lt;&gt;"",CONCATENATE(B8,REPT(" ",31-LEN(B8)),E8," ",IF(LEN(F8)&gt;0,CONCATENATE("(",F8,")")," "),"  ",IF(I8&lt;&gt;"",CONCATENATE(" DEFAULT ",I8,""),""),IF(D8="N"," NOT NULL "," "),IF(B9&lt;&gt;""," ,"," ")),") Tablespace TS_HEMR_DATA ;")</x:f>
        <x:v>std_id                         VARCHAR (10)   NOT NULL  ,</x:v>
      </x:c>
      <x:c r="O8" s="9"/>
      <x:c r="U8" s="41" t="str">
        <x:f t="shared" si="0"/>
        <x:v>COMMENT ON COLUMN Awards.std_id IS '학생ID' ;</x:v>
      </x:c>
    </x:row>
    <x:row r="9" spans="1:21" s="32" customFormat="1" ht="13.75">
      <x:c r="A9" s="35">
        <x:v>3</x:v>
      </x:c>
      <x:c r="B9" s="103" t="s">
        <x:v>360</x:v>
      </x:c>
      <x:c r="C9" s="102" t="s">
        <x:v>321</x:v>
      </x:c>
      <x:c r="D9" s="27" t="s">
        <x:v>216</x:v>
      </x:c>
      <x:c r="E9" s="76" t="s">
        <x:v>268</x:v>
      </x:c>
      <x:c r="F9" s="27">
        <x:v>10</x:v>
      </x:c>
      <x:c r="G9" s="27"/>
      <x:c r="H9" s="27" t="s">
        <x:v>211</x:v>
      </x:c>
      <x:c r="I9" s="24"/>
      <x:c r="J9" s="117"/>
      <x:c r="K9" s="118"/>
      <x:c r="L9" s="34"/>
      <x:c r="M9" s="33"/>
      <x:c r="N9" s="20" t="str">
        <x:f t="shared" si="1"/>
        <x:v>competition_id                 VARCHAR (10)   NOT NULL  ,</x:v>
      </x:c>
      <x:c r="O9" s="33"/>
      <x:c r="U9" s="41" t="str">
        <x:f t="shared" si="0"/>
        <x:v>COMMENT ON COLUMN Awards.competition_id IS '대회코드' ;</x:v>
      </x:c>
    </x:row>
    <x:row r="10" spans="1:21" s="32" customFormat="1" ht="13.75">
      <x:c r="A10" s="35">
        <x:v>4</x:v>
      </x:c>
      <x:c r="B10" s="103" t="s">
        <x:v>363</x:v>
      </x:c>
      <x:c r="C10" s="102" t="s">
        <x:v>307</x:v>
      </x:c>
      <x:c r="D10" s="27"/>
      <x:c r="E10" s="77" t="s">
        <x:v>268</x:v>
      </x:c>
      <x:c r="F10" s="27">
        <x:v>30</x:v>
      </x:c>
      <x:c r="G10" s="27"/>
      <x:c r="H10" s="27"/>
      <x:c r="I10" s="24"/>
      <x:c r="J10" s="111"/>
      <x:c r="K10" s="112"/>
      <x:c r="L10" s="34"/>
      <x:c r="M10" s="33"/>
      <x:c r="N10" s="20" t="str">
        <x:f>IF(B10&lt;&gt;"",CONCATENATE(B10,REPT(" ",31-LEN(B10)),E10," ",IF(LEN(F10)&gt;0,CONCATENATE("(",F10,")")," "),"  ",IF(I10&lt;&gt;"",CONCATENATE(" DEFAULT ",I10,""),""),IF(D10="N"," NOT NULL "," "),IF(B11&lt;&gt;""," ,"," ")),") Tablespace TS_HEMR_DATA ;")</x:f>
        <x:v xml:space="preserve">award_details                  VARCHAR (30)    </x:v>
      </x:c>
      <x:c r="O10" s="33"/>
      <x:c r="U10" s="41" t="str">
        <x:f t="shared" si="0"/>
        <x:v>COMMENT ON COLUMN Awards.award_details IS '수상내역' ;</x:v>
      </x:c>
    </x:row>
    <x:row r="11" spans="1:21" s="32" customFormat="1" ht="13.75">
      <x:c r="A11" s="35">
        <x:v>5</x:v>
      </x:c>
      <x:c r="B11" s="100"/>
      <x:c r="C11" s="99"/>
      <x:c r="D11" s="27"/>
      <x:c r="E11" s="76"/>
      <x:c r="F11" s="27"/>
      <x:c r="G11" s="27"/>
      <x:c r="H11" s="27"/>
      <x:c r="I11" s="24"/>
      <x:c r="J11" s="111"/>
      <x:c r="K11" s="112"/>
      <x:c r="L11" s="34"/>
      <x:c r="M11" s="33"/>
      <x:c r="N11" s="20" t="str">
        <x:f t="shared" si="1"/>
        <x:v>) Tablespace TS_HEMR_DATA ;</x:v>
      </x:c>
      <x:c r="O11" s="33"/>
      <x:c r="U11" s="41" t="str">
        <x:f t="shared" si="0"/>
        <x:v>COMMENT ON COLUMN Awards. IS '' ;</x:v>
      </x:c>
    </x:row>
    <x:row r="12" spans="1:21" s="32" customFormat="1" ht="13.75">
      <x:c r="A12" s="35">
        <x:v>6</x:v>
      </x:c>
      <x:c r="B12" s="100"/>
      <x:c r="C12" s="99"/>
      <x:c r="D12" s="27"/>
      <x:c r="E12" s="77"/>
      <x:c r="F12" s="27"/>
      <x:c r="G12" s="27"/>
      <x:c r="H12" s="27"/>
      <x:c r="I12" s="24"/>
      <x:c r="J12" s="111"/>
      <x:c r="K12" s="112"/>
      <x:c r="L12" s="34"/>
      <x:c r="M12" s="33"/>
      <x:c r="N12" s="20" t="str">
        <x:f>IF(B12&lt;&gt;"",CONCATENATE(B12,REPT(" ",31-LEN(B12)),E12," ",IF(LEN(F12)&gt;0,CONCATENATE("(",F12,")")," "),"  ",IF(I12&lt;&gt;"",CONCATENATE(" DEFAULT ",I12,""),""),IF(D12="N"," NOT NULL "," "),IF(B14&lt;&gt;""," ,"," ")),") Tablespace TS_HEMR_DATA ;")</x:f>
        <x:v>) Tablespace TS_HEMR_DATA ;</x:v>
      </x:c>
      <x:c r="O12" s="33"/>
      <x:c r="U12" s="41" t="str">
        <x:f t="shared" si="0"/>
        <x:v>COMMENT ON COLUMN Awards. IS '' ;</x:v>
      </x:c>
    </x:row>
    <x:row r="13" spans="1:21" s="32" customFormat="1">
      <x:c r="A13" s="35"/>
      <x:c r="B13" s="79"/>
      <x:c r="C13" s="77"/>
      <x:c r="D13" s="27"/>
      <x:c r="E13" s="77"/>
      <x:c r="F13" s="27"/>
      <x:c r="G13" s="27"/>
      <x:c r="H13" s="27"/>
      <x:c r="I13" s="24"/>
      <x:c r="J13" s="70"/>
      <x:c r="K13" s="71"/>
      <x:c r="L13" s="34"/>
      <x:c r="M13" s="33"/>
      <x:c r="N13" s="20" t="str">
        <x:f>IF(B13&lt;&gt;"",CONCATENATE(B13,REPT(" ",31-LEN(B13)),E13," ",IF(LEN(F13)&gt;0,CONCATENATE("(",F13,")")," "),"  ",IF(I13&lt;&gt;"",CONCATENATE(" DEFAULT ",I13,""),""),IF(D13="N"," NOT NULL "," "),IF(B15&lt;&gt;""," ,"," ")),") Tablespace TS_HEMR_DATA ;")</x:f>
        <x:v>) Tablespace TS_HEMR_DATA ;</x:v>
      </x:c>
      <x:c r="O13" s="33"/>
      <x:c r="U13" s="41" t="str">
        <x:f t="shared" si="0"/>
        <x:v>COMMENT ON COLUMN Awards. IS '' ;</x:v>
      </x:c>
    </x:row>
    <x:row r="14" spans="1:21" s="32" customFormat="1">
      <x:c r="A14" s="35">
        <x:v>7</x:v>
      </x:c>
      <x:c r="B14" s="78"/>
      <x:c r="C14" s="77"/>
      <x:c r="D14" s="27"/>
      <x:c r="E14" s="27"/>
      <x:c r="F14" s="27"/>
      <x:c r="G14" s="27"/>
      <x:c r="H14" s="27"/>
      <x:c r="I14" s="24"/>
      <x:c r="J14" s="111"/>
      <x:c r="K14" s="112"/>
      <x:c r="L14" s="34"/>
      <x:c r="M14" s="33"/>
      <x:c r="N14" s="20" t="str">
        <x:f t="shared" si="1"/>
        <x:v>) Tablespace TS_HEMR_DATA ;</x:v>
      </x:c>
      <x:c r="O14" s="33"/>
      <x:c r="U14" s="41" t="str">
        <x:f t="shared" si="0"/>
        <x:v>COMMENT ON COLUMN Awards. IS '' ;</x:v>
      </x:c>
    </x:row>
    <x:row r="15" spans="1:21" s="32" customFormat="1">
      <x:c r="A15" s="35">
        <x:v>8</x:v>
      </x:c>
      <x:c r="B15" s="78"/>
      <x:c r="C15" s="77"/>
      <x:c r="E15" s="27"/>
      <x:c r="F15" s="27"/>
      <x:c r="G15" s="27"/>
      <x:c r="H15" s="27"/>
      <x:c r="I15" s="24"/>
      <x:c r="J15" s="111"/>
      <x:c r="K15" s="112"/>
      <x:c r="L15" s="34"/>
      <x:c r="M15" s="33"/>
      <x:c r="N15" s="20" t="str">
        <x:f t="shared" si="1"/>
        <x:v>) Tablespace TS_HEMR_DATA ;</x:v>
      </x:c>
      <x:c r="O15" s="33"/>
      <x:c r="U15" s="41" t="str">
        <x:f t="shared" si="0"/>
        <x:v>COMMENT ON COLUMN Awards. IS '' ;</x:v>
      </x:c>
    </x:row>
    <x:row r="16" spans="1:21" s="32" customFormat="1">
      <x:c r="A16" s="35">
        <x:v>9</x:v>
      </x:c>
      <x:c r="B16" s="78"/>
      <x:c r="C16" s="77"/>
      <x:c r="D16" s="27"/>
      <x:c r="E16" s="36"/>
      <x:c r="F16" s="27"/>
      <x:c r="G16" s="27"/>
      <x:c r="H16" s="27"/>
      <x:c r="I16" s="24"/>
      <x:c r="J16" s="111"/>
      <x:c r="K16" s="112"/>
      <x:c r="L16" s="34"/>
      <x:c r="M16" s="33"/>
      <x:c r="N16" s="20" t="str">
        <x:f t="shared" si="1"/>
        <x:v>) Tablespace TS_HEMR_DATA ;</x:v>
      </x:c>
      <x:c r="O16" s="33"/>
      <x:c r="U16" s="41" t="str">
        <x:f t="shared" si="0"/>
        <x:v>COMMENT ON COLUMN Awards. IS '' ;</x:v>
      </x:c>
    </x:row>
    <x:row r="17" spans="1:21" s="3" customFormat="1">
      <x:c r="A17" s="35">
        <x:v>10</x:v>
      </x:c>
      <x:c r="B17" s="78"/>
      <x:c r="C17" s="77"/>
      <x:c r="D17" s="27"/>
      <x:c r="E17" s="36"/>
      <x:c r="F17" s="27"/>
      <x:c r="G17" s="27"/>
      <x:c r="H17" s="27"/>
      <x:c r="I17" s="24"/>
      <x:c r="J17" s="111"/>
      <x:c r="K17" s="112"/>
      <x:c r="L17" s="34"/>
      <x:c r="M17" s="9"/>
      <x:c r="N17" s="20" t="str">
        <x:f t="shared" si="1"/>
        <x:v>) Tablespace TS_HEMR_DATA ;</x:v>
      </x:c>
      <x:c r="O17" s="9"/>
      <x:c r="U17" s="41" t="str">
        <x:f t="shared" si="0"/>
        <x:v>COMMENT ON COLUMN Awards. IS '' ;</x:v>
      </x:c>
    </x:row>
    <x:row r="18" spans="1:21" s="3" customFormat="1">
      <x:c r="A18" s="35">
        <x:v>11</x:v>
      </x:c>
      <x:c r="B18" s="78"/>
      <x:c r="C18" s="77"/>
      <x:c r="D18" s="27"/>
      <x:c r="E18" s="36"/>
      <x:c r="F18" s="27"/>
      <x:c r="G18" s="27"/>
      <x:c r="H18" s="27"/>
      <x:c r="I18" s="24"/>
      <x:c r="J18" s="111"/>
      <x:c r="K18" s="112"/>
      <x:c r="L18" s="34"/>
      <x:c r="M18" s="9"/>
      <x:c r="N18" s="20" t="str">
        <x:f t="shared" si="1"/>
        <x:v>) Tablespace TS_HEMR_DATA ;</x:v>
      </x:c>
      <x:c r="O18" s="9"/>
      <x:c r="U18" s="41" t="str">
        <x:f t="shared" si="0"/>
        <x:v>COMMENT ON COLUMN Awards. IS '' ;</x:v>
      </x:c>
    </x:row>
    <x:row r="19" spans="1:21" s="3" customFormat="1">
      <x:c r="A19" s="35">
        <x:v>12</x:v>
      </x:c>
      <x:c r="B19" s="78"/>
      <x:c r="C19" s="77"/>
      <x:c r="D19" s="27"/>
      <x:c r="E19" s="36"/>
      <x:c r="F19" s="27"/>
      <x:c r="G19" s="27"/>
      <x:c r="H19" s="27"/>
      <x:c r="I19" s="24"/>
      <x:c r="J19" s="70"/>
      <x:c r="K19" s="71"/>
      <x:c r="L19" s="34"/>
      <x:c r="M19" s="9"/>
      <x:c r="N19" s="20" t="str">
        <x:f t="shared" si="1"/>
        <x:v>) Tablespace TS_HEMR_DATA ;</x:v>
      </x:c>
      <x:c r="O19" s="9"/>
      <x:c r="U19" s="41" t="str">
        <x:f t="shared" si="0"/>
        <x:v>COMMENT ON COLUMN Awards. IS '' ;</x:v>
      </x:c>
    </x:row>
    <x:row r="20" spans="1:21" s="3" customFormat="1">
      <x:c r="A20" s="35">
        <x:v>13</x:v>
      </x:c>
      <x:c r="B20" s="78"/>
      <x:c r="C20" s="77"/>
      <x:c r="D20" s="27"/>
      <x:c r="E20" s="36"/>
      <x:c r="F20" s="27"/>
      <x:c r="G20" s="27"/>
      <x:c r="H20" s="27"/>
      <x:c r="I20" s="24"/>
      <x:c r="J20" s="70"/>
      <x:c r="K20" s="71"/>
      <x:c r="L20" s="34"/>
      <x:c r="M20" s="9"/>
      <x:c r="N20" s="20" t="str">
        <x:f t="shared" si="1"/>
        <x:v>) Tablespace TS_HEMR_DATA ;</x:v>
      </x:c>
      <x:c r="O20" s="9"/>
      <x:c r="U20" s="41" t="str">
        <x:f t="shared" si="0"/>
        <x:v>COMMENT ON COLUMN Awards. IS '' ;</x:v>
      </x:c>
    </x:row>
    <x:row r="21" spans="1:21" s="3" customFormat="1" ht="13.199999999999999">
      <x:c r="A21" s="35">
        <x:v>14</x:v>
      </x:c>
      <x:c r="B21" s="28"/>
      <x:c r="C21" s="28"/>
      <x:c r="D21" s="27"/>
      <x:c r="E21" s="27"/>
      <x:c r="F21" s="27"/>
      <x:c r="G21" s="27"/>
      <x:c r="H21" s="27"/>
      <x:c r="I21" s="24"/>
      <x:c r="J21" s="70"/>
      <x:c r="K21" s="71"/>
      <x:c r="L21" s="34"/>
      <x:c r="M21" s="9"/>
      <x:c r="N21" s="20" t="str">
        <x:f t="shared" si="1"/>
        <x:v>) Tablespace TS_HEMR_DATA ;</x:v>
      </x:c>
      <x:c r="O21" s="9"/>
      <x:c r="U21" s="41" t="str">
        <x:f t="shared" si="0"/>
        <x:v>COMMENT ON COLUMN Awards. IS '' ;</x:v>
      </x:c>
    </x:row>
    <x:row r="22" spans="1:21" s="3" customFormat="1" ht="13.199999999999999">
      <x:c r="A22" s="35">
        <x:v>15</x:v>
      </x:c>
      <x:c r="B22" s="28"/>
      <x:c r="C22" s="28"/>
      <x:c r="D22" s="27"/>
      <x:c r="E22" s="27"/>
      <x:c r="F22" s="27"/>
      <x:c r="G22" s="27"/>
      <x:c r="H22" s="27"/>
      <x:c r="I22" s="24"/>
      <x:c r="J22" s="70"/>
      <x:c r="K22" s="71"/>
      <x:c r="L22" s="34"/>
      <x:c r="M22" s="9"/>
      <x:c r="N22" s="20" t="str">
        <x:f t="shared" si="1"/>
        <x:v>) Tablespace TS_HEMR_DATA ;</x:v>
      </x:c>
      <x:c r="O22" s="9"/>
      <x:c r="U22" s="41" t="str">
        <x:f t="shared" si="0"/>
        <x:v>COMMENT ON COLUMN Awards. IS '' ;</x:v>
      </x:c>
    </x:row>
    <x:row r="23" spans="1:21" s="3" customFormat="1" ht="13.5" customHeight="1">
      <x:c r="A23" s="35">
        <x:v>16</x:v>
      </x:c>
      <x:c r="B23" s="28"/>
      <x:c r="C23" s="28"/>
      <x:c r="D23" s="27"/>
      <x:c r="E23" s="27"/>
      <x:c r="F23" s="27"/>
      <x:c r="G23" s="27"/>
      <x:c r="H23" s="27"/>
      <x:c r="I23" s="24"/>
      <x:c r="J23" s="70"/>
      <x:c r="K23" s="71"/>
      <x:c r="L23" s="34"/>
      <x:c r="M23" s="9"/>
      <x:c r="N23" s="20" t="str">
        <x:f t="shared" si="1"/>
        <x:v>) Tablespace TS_HEMR_DATA ;</x:v>
      </x:c>
      <x:c r="O23" s="9"/>
      <x:c r="U23" s="41" t="str">
        <x:f t="shared" si="0"/>
        <x:v>COMMENT ON COLUMN Awards. IS '' ;</x:v>
      </x:c>
    </x:row>
    <x:row r="24" spans="1:21" s="3" customFormat="1" ht="13.199999999999999">
      <x:c r="A24" s="35">
        <x:v>17</x:v>
      </x:c>
      <x:c r="B24" s="28"/>
      <x:c r="C24" s="28"/>
      <x:c r="D24" s="27"/>
      <x:c r="E24" s="27"/>
      <x:c r="F24" s="27"/>
      <x:c r="G24" s="27"/>
      <x:c r="H24" s="27"/>
      <x:c r="I24" s="24"/>
      <x:c r="J24" s="70"/>
      <x:c r="K24" s="71"/>
      <x:c r="L24" s="34"/>
      <x:c r="M24" s="9"/>
      <x:c r="N24" s="20" t="str">
        <x:f t="shared" si="1"/>
        <x:v>) Tablespace TS_HEMR_DATA ;</x:v>
      </x:c>
      <x:c r="O24" s="9"/>
      <x:c r="U24" s="41" t="str">
        <x:f t="shared" si="0"/>
        <x:v>COMMENT ON COLUMN Awards. IS '' ;</x:v>
      </x:c>
    </x:row>
    <x:row r="25" spans="1:21" s="3" customFormat="1" ht="13.5" customHeight="1">
      <x:c r="A25" s="35">
        <x:v>18</x:v>
      </x:c>
      <x:c r="B25" s="28"/>
      <x:c r="C25" s="28"/>
      <x:c r="D25" s="27"/>
      <x:c r="E25" s="27"/>
      <x:c r="F25" s="27"/>
      <x:c r="G25" s="27"/>
      <x:c r="H25" s="27"/>
      <x:c r="I25" s="24"/>
      <x:c r="J25" s="70"/>
      <x:c r="K25" s="71"/>
      <x:c r="L25" s="34"/>
      <x:c r="M25" s="9"/>
      <x:c r="N25" s="20" t="str">
        <x:f t="shared" si="1"/>
        <x:v>) Tablespace TS_HEMR_DATA ;</x:v>
      </x:c>
      <x:c r="O25" s="9"/>
      <x:c r="U25" s="41" t="str">
        <x:f t="shared" si="0"/>
        <x:v>COMMENT ON COLUMN Awards. IS '' ;</x:v>
      </x:c>
    </x:row>
    <x:row r="26" spans="1:21" s="3" customFormat="1" ht="13.199999999999999">
      <x:c r="A26" s="35">
        <x:v>19</x:v>
      </x:c>
      <x:c r="B26" s="28"/>
      <x:c r="C26" s="28"/>
      <x:c r="D26" s="27"/>
      <x:c r="E26" s="27"/>
      <x:c r="F26" s="27"/>
      <x:c r="G26" s="27"/>
      <x:c r="H26" s="27"/>
      <x:c r="I26" s="24"/>
      <x:c r="J26" s="70"/>
      <x:c r="K26" s="71"/>
      <x:c r="L26" s="34"/>
      <x:c r="M26" s="9"/>
      <x:c r="N26" s="20" t="str">
        <x:f t="shared" si="1"/>
        <x:v>) Tablespace TS_HEMR_DATA ;</x:v>
      </x:c>
      <x:c r="O26" s="9"/>
      <x:c r="U26" s="41" t="str">
        <x:f t="shared" si="0"/>
        <x:v>COMMENT ON COLUMN Awards. IS '' ;</x:v>
      </x:c>
    </x:row>
    <x:row r="27" spans="1:21" s="3" customFormat="1" ht="13.199999999999999">
      <x:c r="A27" s="35">
        <x:v>20</x:v>
      </x:c>
      <x:c r="B27" s="28"/>
      <x:c r="C27" s="28"/>
      <x:c r="D27" s="27"/>
      <x:c r="E27" s="27"/>
      <x:c r="F27" s="27"/>
      <x:c r="G27" s="27"/>
      <x:c r="H27" s="27"/>
      <x:c r="I27" s="24"/>
      <x:c r="J27" s="70"/>
      <x:c r="K27" s="71"/>
      <x:c r="L27" s="34"/>
      <x:c r="M27" s="9"/>
      <x:c r="N27" s="20" t="str">
        <x:f t="shared" si="1"/>
        <x:v>) Tablespace TS_HEMR_DATA ;</x:v>
      </x:c>
      <x:c r="O27" s="9"/>
      <x:c r="U27" s="41" t="str">
        <x:f t="shared" si="0"/>
        <x:v>COMMENT ON COLUMN Awards. IS '' ;</x:v>
      </x:c>
    </x:row>
    <x:row r="28" spans="1:21" s="3" customFormat="1" ht="13.199999999999999">
      <x:c r="A28" s="35">
        <x:v>21</x:v>
      </x:c>
      <x:c r="B28" s="28"/>
      <x:c r="C28" s="28"/>
      <x:c r="D28" s="27"/>
      <x:c r="E28" s="27"/>
      <x:c r="F28" s="27"/>
      <x:c r="G28" s="27"/>
      <x:c r="H28" s="27"/>
      <x:c r="I28" s="24"/>
      <x:c r="J28" s="70"/>
      <x:c r="K28" s="71"/>
      <x:c r="L28" s="34"/>
      <x:c r="M28" s="9"/>
      <x:c r="N28" s="20" t="str">
        <x:f t="shared" si="1"/>
        <x:v>) Tablespace TS_HEMR_DATA ;</x:v>
      </x:c>
      <x:c r="O28" s="9"/>
      <x:c r="U28" s="41" t="str">
        <x:f t="shared" si="0"/>
        <x:v>COMMENT ON COLUMN Awards. IS '' ;</x:v>
      </x:c>
    </x:row>
    <x:row r="29" spans="1:21" s="3" customFormat="1" ht="13.199999999999999">
      <x:c r="A29" s="35">
        <x:v>22</x:v>
      </x:c>
      <x:c r="B29" s="28"/>
      <x:c r="C29" s="28"/>
      <x:c r="D29" s="27"/>
      <x:c r="E29" s="27"/>
      <x:c r="F29" s="27"/>
      <x:c r="G29" s="27"/>
      <x:c r="H29" s="27"/>
      <x:c r="I29" s="24"/>
      <x:c r="J29" s="70"/>
      <x:c r="K29" s="71"/>
      <x:c r="L29" s="34"/>
      <x:c r="M29" s="9"/>
      <x:c r="N29" s="20" t="str">
        <x:f t="shared" si="1"/>
        <x:v>) Tablespace TS_HEMR_DATA ;</x:v>
      </x:c>
      <x:c r="O29" s="9"/>
      <x:c r="U29" s="41" t="str">
        <x:f t="shared" si="0"/>
        <x:v>COMMENT ON COLUMN Awards. IS '' ;</x:v>
      </x:c>
    </x:row>
    <x:row r="30" spans="1:21" s="3" customFormat="1" ht="13.199999999999999">
      <x:c r="A30" s="35">
        <x:v>23</x:v>
      </x:c>
      <x:c r="B30" s="28"/>
      <x:c r="C30" s="28"/>
      <x:c r="D30" s="27"/>
      <x:c r="E30" s="27"/>
      <x:c r="F30" s="27"/>
      <x:c r="G30" s="27"/>
      <x:c r="H30" s="27"/>
      <x:c r="I30" s="24"/>
      <x:c r="J30" s="70"/>
      <x:c r="K30" s="71"/>
      <x:c r="L30" s="34"/>
      <x:c r="M30" s="9"/>
      <x:c r="N30" s="20" t="str">
        <x:f t="shared" si="1"/>
        <x:v>) Tablespace TS_HEMR_DATA ;</x:v>
      </x:c>
      <x:c r="O30" s="9"/>
      <x:c r="U30" s="41" t="str">
        <x:f t="shared" si="0"/>
        <x:v>COMMENT ON COLUMN Awards. IS '' ;</x:v>
      </x:c>
    </x:row>
    <x:row r="31" spans="1:21" s="3" customFormat="1" ht="13.199999999999999">
      <x:c r="A31" s="35">
        <x:v>24</x:v>
      </x:c>
      <x:c r="B31" s="28"/>
      <x:c r="C31" s="28"/>
      <x:c r="D31" s="27"/>
      <x:c r="E31" s="27"/>
      <x:c r="F31" s="27"/>
      <x:c r="G31" s="27"/>
      <x:c r="H31" s="27"/>
      <x:c r="I31" s="24"/>
      <x:c r="J31" s="70"/>
      <x:c r="K31" s="71"/>
      <x:c r="L31" s="34"/>
      <x:c r="M31" s="9"/>
      <x:c r="N31" s="20" t="str">
        <x:f t="shared" si="1"/>
        <x:v>) Tablespace TS_HEMR_DATA ;</x:v>
      </x:c>
      <x:c r="O31" s="9"/>
      <x:c r="U31" s="41" t="str">
        <x:f t="shared" si="0"/>
        <x:v>COMMENT ON COLUMN Awards. IS '' ;</x:v>
      </x:c>
    </x:row>
    <x:row r="32" spans="1:21" s="3" customFormat="1" ht="13.199999999999999">
      <x:c r="A32" s="35">
        <x:v>25</x:v>
      </x:c>
      <x:c r="B32" s="28"/>
      <x:c r="C32" s="28"/>
      <x:c r="D32" s="27"/>
      <x:c r="E32" s="27"/>
      <x:c r="F32" s="27"/>
      <x:c r="G32" s="27"/>
      <x:c r="H32" s="27"/>
      <x:c r="I32" s="24"/>
      <x:c r="J32" s="70"/>
      <x:c r="K32" s="71"/>
      <x:c r="L32" s="34"/>
      <x:c r="M32" s="9"/>
      <x:c r="N32" s="20" t="str">
        <x:f>IF(B32&lt;&gt;"",CONCATENATE(B32,REPT(" ",31-LEN(B32)),E32," ",IF(LEN(F32)&gt;0,CONCATENATE("(",F32,")")," "),"  ",IF(I32&lt;&gt;"",CONCATENATE(" DEFAULT ",I32,""),""),IF(D32="N"," NOT NULL "," "),IF(B38&lt;&gt;""," ,"," ")),") Tablespace TS_HEMR_DATA ;")</x:f>
        <x:v>) Tablespace TS_HEMR_DATA ;</x:v>
      </x:c>
      <x:c r="O32" s="9"/>
      <x:c r="U32" s="41" t="str">
        <x:f t="shared" si="0"/>
        <x:v>COMMENT ON COLUMN Awards. IS '' ;</x:v>
      </x:c>
    </x:row>
    <x:row r="33" spans="1:21" s="3" customFormat="1" ht="13.199999999999999">
      <x:c r="A33" s="35">
        <x:v>26</x:v>
      </x:c>
      <x:c r="B33" s="28"/>
      <x:c r="C33" s="28"/>
      <x:c r="D33" s="27"/>
      <x:c r="E33" s="27"/>
      <x:c r="F33" s="27"/>
      <x:c r="G33" s="27"/>
      <x:c r="H33" s="27"/>
      <x:c r="I33" s="24"/>
      <x:c r="J33" s="70"/>
      <x:c r="K33" s="71"/>
      <x:c r="L33" s="34"/>
      <x:c r="M33" s="9"/>
      <x:c r="N33" s="20" t="str">
        <x:f t="shared" ref="N33:N35" si="2">IF(B33&lt;&gt;"",CONCATENATE(B33,REPT(" ",31-LEN(B33)),E33," ",IF(LEN(F33)&gt;0,CONCATENATE("(",F33,")")," "),"  ",IF(I33&lt;&gt;"",CONCATENATE(" DEFAULT ",I33,""),""),IF(D33="N"," NOT NULL "," "),IF(B39&lt;&gt;""," ,"," ")),") Tablespace TS_HEMR_DATA ;")</x:f>
        <x:v>) Tablespace TS_HEMR_DATA ;</x:v>
      </x:c>
      <x:c r="O33" s="9"/>
      <x:c r="U33" s="41" t="str">
        <x:f t="shared" si="0"/>
        <x:v>COMMENT ON COLUMN Awards. IS '' ;</x:v>
      </x:c>
    </x:row>
    <x:row r="34" spans="1:21" s="3" customFormat="1" ht="13.199999999999999">
      <x:c r="A34" s="35">
        <x:v>27</x:v>
      </x:c>
      <x:c r="B34" s="28"/>
      <x:c r="C34" s="28"/>
      <x:c r="D34" s="27"/>
      <x:c r="E34" s="27"/>
      <x:c r="F34" s="27"/>
      <x:c r="G34" s="27"/>
      <x:c r="H34" s="27"/>
      <x:c r="I34" s="24"/>
      <x:c r="J34" s="70"/>
      <x:c r="K34" s="71"/>
      <x:c r="L34" s="34"/>
      <x:c r="M34" s="9"/>
      <x:c r="N34" s="20" t="str">
        <x:f t="shared" si="2"/>
        <x:v>) Tablespace TS_HEMR_DATA ;</x:v>
      </x:c>
      <x:c r="O34" s="9"/>
      <x:c r="U34" s="41" t="str">
        <x:f t="shared" si="0"/>
        <x:v>COMMENT ON COLUMN Awards. IS '' ;</x:v>
      </x:c>
    </x:row>
    <x:row r="35" spans="1:21" s="3" customFormat="1" ht="13.199999999999999">
      <x:c r="A35" s="35">
        <x:v>28</x:v>
      </x:c>
      <x:c r="B35" s="28"/>
      <x:c r="C35" s="28"/>
      <x:c r="D35" s="27"/>
      <x:c r="E35" s="27"/>
      <x:c r="F35" s="27"/>
      <x:c r="G35" s="27"/>
      <x:c r="H35" s="27"/>
      <x:c r="I35" s="24"/>
      <x:c r="J35" s="70"/>
      <x:c r="K35" s="71"/>
      <x:c r="L35" s="34"/>
      <x:c r="M35" s="9"/>
      <x:c r="N35" s="20" t="str">
        <x:f t="shared" si="2"/>
        <x:v>) Tablespace TS_HEMR_DATA ;</x:v>
      </x:c>
      <x:c r="O35" s="9"/>
      <x:c r="U35" s="41" t="str">
        <x:f t="shared" si="0"/>
        <x:v>COMMENT ON COLUMN Awards. IS '' ;</x:v>
      </x:c>
    </x:row>
    <x:row r="36" spans="1:21" s="3" customFormat="1" ht="13.199999999999999">
      <x:c r="A36" s="35">
        <x:v>29</x:v>
      </x:c>
      <x:c r="B36" s="28"/>
      <x:c r="C36" s="28"/>
      <x:c r="D36" s="27"/>
      <x:c r="E36" s="27"/>
      <x:c r="F36" s="27"/>
      <x:c r="G36" s="27"/>
      <x:c r="H36" s="27"/>
      <x:c r="I36" s="24"/>
      <x:c r="J36" s="70"/>
      <x:c r="K36" s="71"/>
      <x:c r="L36" s="34"/>
      <x:c r="M36" s="9"/>
      <x:c r="N36" s="20"/>
      <x:c r="O36" s="9"/>
      <x:c r="U36" s="41"/>
    </x:row>
    <x:row r="37" spans="1:21" s="3" customFormat="1" ht="13.199999999999999">
      <x:c r="A37" s="35">
        <x:v>30</x:v>
      </x:c>
      <x:c r="B37" s="28"/>
      <x:c r="C37" s="28"/>
      <x:c r="D37" s="27"/>
      <x:c r="E37" s="27"/>
      <x:c r="F37" s="27"/>
      <x:c r="G37" s="27"/>
      <x:c r="H37" s="27"/>
      <x:c r="I37" s="24"/>
      <x:c r="J37" s="70"/>
      <x:c r="K37" s="71"/>
      <x:c r="L37" s="34"/>
      <x:c r="M37" s="9"/>
      <x:c r="N37" s="20"/>
      <x:c r="O37" s="9"/>
      <x:c r="U37" s="41"/>
    </x:row>
    <x:row r="38" spans="1:21" s="3" customFormat="1" ht="13.199999999999999">
      <x:c r="A38" s="35">
        <x:v>31</x:v>
      </x:c>
      <x:c r="B38" s="28"/>
      <x:c r="C38" s="28"/>
      <x:c r="D38" s="27"/>
      <x:c r="E38" s="27"/>
      <x:c r="F38" s="27"/>
      <x:c r="G38" s="56"/>
      <x:c r="H38" s="27"/>
      <x:c r="I38" s="24"/>
      <x:c r="J38" s="70"/>
      <x:c r="K38" s="71"/>
      <x:c r="L38" s="34"/>
      <x:c r="M38" s="9"/>
      <x:c r="N38" s="20"/>
      <x:c r="O38" s="9"/>
      <x:c r="U38" s="41"/>
    </x:row>
    <x:row r="39" spans="1:21" s="3" customFormat="1" ht="13.199999999999999">
      <x:c r="A39" s="51"/>
      <x:c r="B39" s="50"/>
      <x:c r="C39" s="50"/>
      <x:c r="D39" s="52"/>
      <x:c r="E39" s="52"/>
      <x:c r="F39" s="52"/>
      <x:c r="G39" s="52"/>
      <x:c r="H39" s="52"/>
      <x:c r="I39" s="53"/>
      <x:c r="J39" s="29"/>
      <x:c r="K39" s="29"/>
      <x:c r="L39" s="33"/>
      <x:c r="M39" s="9"/>
      <x:c r="N39" s="20" t="s">
        <x:v>221</x:v>
      </x:c>
      <x:c r="O39" s="9"/>
      <x:c r="U39" s="41"/>
    </x:row>
    <x:row r="40" spans="1:15" s="3" customFormat="1" ht="13.199999999999999">
      <x:c r="A40" s="49"/>
      <x:c r="B40" s="50"/>
      <x:c r="C40" s="50"/>
      <x:c r="D40" s="49"/>
      <x:c r="E40" s="49"/>
      <x:c r="F40" s="49"/>
      <x:c r="G40" s="49"/>
      <x:c r="H40" s="49"/>
      <x:c r="I40" s="49"/>
      <x:c r="J40" s="49"/>
      <x:c r="K40" s="49"/>
      <x:c r="L40" s="9"/>
      <x:c r="M40" s="9"/>
      <x:c r="N40" s="23"/>
      <x:c r="O40" s="9"/>
    </x:row>
    <x:row r="41" spans="1:15" s="3" customFormat="1" ht="13.199999999999999">
      <x:c r="A41" s="49"/>
      <x:c r="B41" s="31"/>
      <x:c r="C41" s="31"/>
      <x:c r="D41" s="30"/>
      <x:c r="E41" s="30"/>
      <x:c r="F41" s="30"/>
      <x:c r="G41" s="30"/>
      <x:c r="H41" s="30"/>
      <x:c r="I41" s="31"/>
      <x:c r="J41" s="29"/>
      <x:c r="K41" s="29"/>
      <x:c r="L41" s="9"/>
      <x:c r="M41" s="9"/>
      <x:c r="N41" s="23"/>
      <x:c r="O41" s="9"/>
    </x:row>
    <x:row r="42" spans="1:15" s="2" customFormat="1" ht="13.199999999999999">
      <x:c r="A42" s="75" t="s">
        <x:v>220</x:v>
      </x:c>
      <x:c r="B42" s="75" t="s">
        <x:v>357</x:v>
      </x:c>
      <x:c r="C42" s="113" t="s">
        <x:v>358</x:v>
      </x:c>
      <x:c r="D42" s="113"/>
      <x:c r="E42" s="113"/>
      <x:c r="F42" s="113"/>
      <x:c r="G42" s="113"/>
      <x:c r="H42" s="75" t="s">
        <x:v>258</x:v>
      </x:c>
      <x:c r="I42" s="75" t="s">
        <x:v>197</x:v>
      </x:c>
      <x:c r="J42" s="114" t="s">
        <x:v>241</x:v>
      </x:c>
      <x:c r="K42" s="115"/>
      <x:c r="L42" s="116"/>
      <x:c r="M42" s="47"/>
      <x:c r="N42" s="22"/>
      <x:c r="O42" s="4"/>
    </x:row>
    <x:row r="43" spans="1:15" s="2" customFormat="1" ht="13.199999999999999">
      <x:c r="A43" s="62">
        <x:v>1</x:v>
      </x:c>
      <x:c r="B43" s="63"/>
      <x:c r="C43" s="107"/>
      <x:c r="D43" s="107"/>
      <x:c r="E43" s="107"/>
      <x:c r="F43" s="107"/>
      <x:c r="G43" s="107"/>
      <x:c r="H43" s="62"/>
      <x:c r="I43" s="35"/>
      <x:c r="J43" s="108"/>
      <x:c r="K43" s="109"/>
      <x:c r="L43" s="110"/>
      <x:c r="M43" s="49"/>
      <x:c r="N43" s="22" t="str">
        <x:f>CONCATENATE("CREATE ",IF(H43&lt;&gt;"","UNIQUE ",""),"INDEX ",B43," ON ",$F$4,"( ",C43," ) ")</x:f>
        <x:v xml:space="preserve">CREATE INDEX  ON Awards(  ) </x:v>
      </x:c>
      <x:c r="O43" s="4"/>
    </x:row>
    <x:row r="44" spans="1:15" s="2" customFormat="1" ht="13.199999999999999">
      <x:c r="A44" s="62">
        <x:v>2</x:v>
      </x:c>
      <x:c r="B44" s="63"/>
      <x:c r="C44" s="107"/>
      <x:c r="D44" s="107"/>
      <x:c r="E44" s="107"/>
      <x:c r="F44" s="107"/>
      <x:c r="G44" s="107"/>
      <x:c r="H44" s="62"/>
      <x:c r="I44" s="35"/>
      <x:c r="J44" s="108"/>
      <x:c r="K44" s="109"/>
      <x:c r="L44" s="110"/>
      <x:c r="M44" s="49"/>
      <x:c r="N44" s="22" t="str">
        <x:f t="shared" ref="N44:N46" si="3">CONCATENATE("CREATE ",IF(H44&lt;&gt;"","UNIQUE ",""),"INDEX ",B44," ON ",$F$4,"( ",C44," ) ")</x:f>
        <x:v xml:space="preserve">CREATE INDEX  ON Awards(  ) </x:v>
      </x:c>
      <x:c r="O44" s="4"/>
    </x:row>
    <x:row r="45" spans="1:15" s="2" customFormat="1" ht="13.199999999999999">
      <x:c r="A45" s="62">
        <x:v>3</x:v>
      </x:c>
      <x:c r="B45" s="63"/>
      <x:c r="C45" s="107"/>
      <x:c r="D45" s="107"/>
      <x:c r="E45" s="107"/>
      <x:c r="F45" s="107"/>
      <x:c r="G45" s="107"/>
      <x:c r="H45" s="62"/>
      <x:c r="I45" s="35"/>
      <x:c r="J45" s="72"/>
      <x:c r="K45" s="73"/>
      <x:c r="L45" s="74"/>
      <x:c r="M45" s="49"/>
      <x:c r="N45" s="22" t="str">
        <x:f t="shared" si="3"/>
        <x:v xml:space="preserve">CREATE INDEX  ON Awards(  ) </x:v>
      </x:c>
      <x:c r="O45" s="4"/>
    </x:row>
    <x:row r="46" spans="1:15" s="2" customFormat="1" ht="13.199999999999999">
      <x:c r="A46" s="62">
        <x:v>4</x:v>
      </x:c>
      <x:c r="B46" s="63"/>
      <x:c r="C46" s="107"/>
      <x:c r="D46" s="107"/>
      <x:c r="E46" s="107"/>
      <x:c r="F46" s="107"/>
      <x:c r="G46" s="107"/>
      <x:c r="H46" s="62"/>
      <x:c r="I46" s="35"/>
      <x:c r="J46" s="108"/>
      <x:c r="K46" s="109"/>
      <x:c r="L46" s="110"/>
      <x:c r="M46" s="49"/>
      <x:c r="N46" s="22" t="str">
        <x:f t="shared" si="3"/>
        <x:v xml:space="preserve">CREATE INDEX  ON Awards(  ) </x:v>
      </x:c>
      <x:c r="O46" s="4"/>
    </x:row>
    <x:row r="47" spans="2:14" s="2" customFormat="1" ht="13.199999999999999">
      <x:c r="B47" s="2">
        <x:f>LEN(B43)</x:f>
        <x:v>0</x:v>
      </x:c>
      <x:c r="N47" s="23"/>
    </x:row>
    <x:row r="48" spans="14:14" s="2" customFormat="1" ht="13.199999999999999">
      <x:c r="N48" s="23"/>
    </x:row>
    <x:row r="49" spans="14:14" s="2" customFormat="1" ht="13.199999999999999">
      <x:c r="N49" s="23"/>
    </x:row>
    <x:row r="50" spans="14:14" s="2" customFormat="1" ht="13.199999999999999">
      <x:c r="N50" s="23"/>
    </x:row>
    <x:row r="51" spans="14:14" s="2" customFormat="1" ht="13.199999999999999">
      <x:c r="N51" s="23"/>
    </x:row>
    <x:row r="52" spans="14:14" s="2" customFormat="1" ht="13.199999999999999">
      <x:c r="N52" s="23"/>
    </x:row>
    <x:row r="53" spans="14:14" s="2" customFormat="1" ht="13.199999999999999">
      <x:c r="N53" s="23"/>
    </x:row>
    <x:row r="54" spans="14:14" s="2" customFormat="1" ht="13.199999999999999">
      <x:c r="N54" s="23"/>
    </x:row>
    <x:row r="55" spans="14:14" s="2" customFormat="1" ht="13.199999999999999">
      <x:c r="N55" s="23"/>
    </x:row>
    <x:row r="56" spans="14:14" s="2" customFormat="1" ht="13.199999999999999">
      <x:c r="N56" s="23"/>
    </x:row>
    <x:row r="57" spans="14:14" s="2" customFormat="1" ht="13.199999999999999">
      <x:c r="N57" s="23"/>
    </x:row>
  </x:sheetData>
  <x:mergeCells count="39">
    <x:mergeCell ref="C45:G45"/>
    <x:mergeCell ref="C46:G46"/>
    <x:mergeCell ref="J46:L46"/>
    <x:mergeCell ref="C42:G42"/>
    <x:mergeCell ref="J42:L42"/>
    <x:mergeCell ref="C43:G43"/>
    <x:mergeCell ref="J43:L43"/>
    <x:mergeCell ref="C44:G44"/>
    <x:mergeCell ref="J44:L44"/>
    <x:mergeCell ref="J12:K12"/>
    <x:mergeCell ref="J14:K14"/>
    <x:mergeCell ref="J15:K15"/>
    <x:mergeCell ref="J16:K16"/>
    <x:mergeCell ref="J17:K17"/>
    <x:mergeCell ref="J18:K18"/>
    <x:mergeCell ref="J6:K6"/>
    <x:mergeCell ref="J7:K7"/>
    <x:mergeCell ref="J8:K8"/>
    <x:mergeCell ref="J9:K9"/>
    <x:mergeCell ref="J10:K10"/>
    <x:mergeCell ref="J11:K11"/>
    <x:mergeCell ref="J4:L4"/>
    <x:mergeCell ref="A5:B5"/>
    <x:mergeCell ref="C5:D5"/>
    <x:mergeCell ref="E5:F5"/>
    <x:mergeCell ref="G5:H5"/>
    <x:mergeCell ref="J5:L5"/>
    <x:mergeCell ref="A3:B3"/>
    <x:mergeCell ref="C3:D3"/>
    <x:mergeCell ref="F3:H3"/>
    <x:mergeCell ref="A4:B4"/>
    <x:mergeCell ref="C4:D4"/>
    <x:mergeCell ref="F4:H4"/>
    <x:mergeCell ref="A1:B1"/>
    <x:mergeCell ref="C1:D1"/>
    <x:mergeCell ref="E1:E2"/>
    <x:mergeCell ref="F1:H2"/>
    <x:mergeCell ref="A2:B2"/>
    <x:mergeCell ref="C2:D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D57"/>
  <x:sheetViews>
    <x:sheetView topLeftCell="A28" zoomScale="85" zoomScaleNormal="85" zoomScaleSheetLayoutView="75" workbookViewId="0">
      <x:selection activeCell="N6" activeCellId="0" sqref="N6:S12"/>
    </x:sheetView>
  </x:sheetViews>
  <x:sheetFormatPr defaultColWidth="9" defaultRowHeight="16.399999999999999"/>
  <x:cols>
    <x:col min="1" max="1" width="6.8984375" customWidth="1"/>
    <x:col min="2" max="2" width="29.3984375" bestFit="1" customWidth="1"/>
    <x:col min="3" max="3" width="28.59765625" customWidth="1"/>
    <x:col min="4" max="4" width="6.8984375" customWidth="1"/>
    <x:col min="5" max="5" width="12.59765625" customWidth="1"/>
    <x:col min="6" max="6" width="6.8984375" bestFit="1" customWidth="1"/>
    <x:col min="7" max="7" width="3.59765625" bestFit="1" customWidth="1"/>
    <x:col min="8" max="8" width="8" bestFit="1" customWidth="1"/>
    <x:col min="9" max="9" width="14.09765625" customWidth="1"/>
    <x:col min="10" max="10" width="11.8984375" customWidth="1"/>
    <x:col min="11" max="11" width="10.3984375" customWidth="1"/>
    <x:col min="12" max="12" width="9.69921875" bestFit="1" customWidth="1"/>
    <x:col min="13" max="13" width="4.19921875" customWidth="1"/>
    <x:col min="14" max="14" width="9" style="19"/>
    <x:col min="15" max="15" width="10.5" customWidth="1"/>
  </x:cols>
  <x:sheetData>
    <x:row r="1" spans="1:13" ht="16.5" customHeight="1">
      <x:c r="A1" s="121" t="s">
        <x:v>259</x:v>
      </x:c>
      <x:c r="B1" s="122"/>
      <x:c r="C1" s="119" t="s">
        <x:v>171</x:v>
      </x:c>
      <x:c r="D1" s="119"/>
      <x:c r="E1" s="119" t="s">
        <x:v>227</x:v>
      </x:c>
      <x:c r="F1" s="138" t="s">
        <x:v>269</x:v>
      </x:c>
      <x:c r="G1" s="138"/>
      <x:c r="H1" s="139"/>
      <x:c r="I1" s="17" t="s">
        <x:v>219</x:v>
      </x:c>
      <x:c r="J1" s="6"/>
      <x:c r="K1" s="12" t="s">
        <x:v>238</x:v>
      </x:c>
      <x:c r="L1" s="14"/>
      <x:c r="M1" s="43"/>
    </x:row>
    <x:row r="2" spans="1:13" ht="16.5" customHeight="1">
      <x:c r="A2" s="123" t="s">
        <x:v>346</x:v>
      </x:c>
      <x:c r="B2" s="124"/>
      <x:c r="C2" s="119"/>
      <x:c r="D2" s="119"/>
      <x:c r="E2" s="119"/>
      <x:c r="F2" s="140"/>
      <x:c r="G2" s="140"/>
      <x:c r="H2" s="141"/>
      <x:c r="I2" s="1" t="s">
        <x:v>215</x:v>
      </x:c>
      <x:c r="J2" s="6"/>
      <x:c r="K2" s="16" t="s">
        <x:v>255</x:v>
      </x:c>
      <x:c r="L2" s="14"/>
      <x:c r="M2" s="43"/>
    </x:row>
    <x:row r="3" spans="1:14">
      <x:c r="A3" s="125" t="s">
        <x:v>279</x:v>
      </x:c>
      <x:c r="B3" s="126"/>
      <x:c r="C3" s="136"/>
      <x:c r="D3" s="137"/>
      <x:c r="E3" s="26" t="s">
        <x:v>226</x:v>
      </x:c>
      <x:c r="F3" s="142" t="s">
        <x:v>239</x:v>
      </x:c>
      <x:c r="G3" s="142"/>
      <x:c r="H3" s="142"/>
      <x:c r="I3" s="15" t="s">
        <x:v>243</x:v>
      </x:c>
      <x:c r="J3" s="6"/>
      <x:c r="K3" s="11" t="s">
        <x:v>242</x:v>
      </x:c>
      <x:c r="L3" s="13" t="s">
        <x:v>261</x:v>
      </x:c>
      <x:c r="M3" s="44"/>
      <x:c r="N3" s="20" t="str">
        <x:f>CONCATENATE("DROP TABLE ",F4," ;")</x:f>
        <x:v>DROP TABLE University ;</x:v>
      </x:c>
    </x:row>
    <x:row r="4" spans="1:15" ht="16.5" customHeight="1">
      <x:c r="A4" s="119" t="s">
        <x:v>244</x:v>
      </x:c>
      <x:c r="B4" s="119"/>
      <x:c r="C4" s="119"/>
      <x:c r="D4" s="119"/>
      <x:c r="E4" s="6" t="s">
        <x:v>349</x:v>
      </x:c>
      <x:c r="F4" s="120" t="s">
        <x:v>353</x:v>
      </x:c>
      <x:c r="G4" s="120"/>
      <x:c r="H4" s="120"/>
      <x:c r="I4" s="69" t="s">
        <x:v>345</x:v>
      </x:c>
      <x:c r="J4" s="129" t="s">
        <x:v>218</x:v>
      </x:c>
      <x:c r="K4" s="130"/>
      <x:c r="L4" s="131"/>
      <x:c r="M4" s="45"/>
      <x:c r="N4" s="21"/>
      <x:c r="O4" s="18"/>
    </x:row>
    <x:row r="5" spans="1:15" ht="16.5" customHeight="1">
      <x:c r="A5" s="132" t="s">
        <x:v>350</x:v>
      </x:c>
      <x:c r="B5" s="133"/>
      <x:c r="C5" s="132"/>
      <x:c r="D5" s="133"/>
      <x:c r="E5" s="134" t="s">
        <x:v>247</x:v>
      </x:c>
      <x:c r="F5" s="135"/>
      <x:c r="G5" s="129" t="s">
        <x:v>245</x:v>
      </x:c>
      <x:c r="H5" s="131"/>
      <x:c r="I5" s="69" t="s">
        <x:v>348</x:v>
      </x:c>
      <x:c r="J5" s="129"/>
      <x:c r="K5" s="130"/>
      <x:c r="L5" s="131"/>
      <x:c r="M5" s="45"/>
      <x:c r="N5" s="21"/>
      <x:c r="O5" s="18"/>
    </x:row>
    <x:row r="6" spans="1:30" s="3" customFormat="1" ht="13.199999999999999">
      <x:c r="A6" s="37" t="s">
        <x:v>220</x:v>
      </x:c>
      <x:c r="B6" s="37" t="s">
        <x:v>210</x:v>
      </x:c>
      <x:c r="C6" s="37" t="s">
        <x:v>271</x:v>
      </x:c>
      <x:c r="D6" s="37" t="s">
        <x:v>240</x:v>
      </x:c>
      <x:c r="E6" s="37" t="s">
        <x:v>347</x:v>
      </x:c>
      <x:c r="F6" s="37" t="s">
        <x:v>249</x:v>
      </x:c>
      <x:c r="G6" s="37" t="s">
        <x:v>197</x:v>
      </x:c>
      <x:c r="H6" s="37" t="s">
        <x:v>205</x:v>
      </x:c>
      <x:c r="I6" s="68" t="s">
        <x:v>246</x:v>
      </x:c>
      <x:c r="J6" s="127" t="s">
        <x:v>241</x:v>
      </x:c>
      <x:c r="K6" s="128"/>
      <x:c r="L6" s="39" t="s">
        <x:v>217</x:v>
      </x:c>
      <x:c r="M6" s="46"/>
      <x:c r="N6" s="20" t="str">
        <x:f>CONCATENATE("CREATE TABLE ",$F$4," (")</x:f>
        <x:v>CREATE TABLE University (</x:v>
      </x:c>
      <x:c r="O6" s="9"/>
      <x:c r="Q6" s="41"/>
      <x:c r="R6" s="41"/>
      <x:c r="S6" s="41"/>
      <x:c r="T6" s="41"/>
      <x:c r="U6" s="41" t="str">
        <x:f>CONCATENATE("COMMENT ON TABLE ",$F$4," IS '",$J$4,"' ;")</x:f>
        <x:v>COMMENT ON TABLE University IS '대학교' ;</x:v>
      </x:c>
      <x:c r="V6" s="41"/>
      <x:c r="W6" s="41"/>
      <x:c r="X6" s="41"/>
      <x:c r="Y6" s="41"/>
      <x:c r="Z6" s="41"/>
      <x:c r="AA6" s="41"/>
      <x:c r="AB6" s="41"/>
      <x:c r="AC6" s="41"/>
      <x:c r="AD6" s="41"/>
    </x:row>
    <x:row r="7" spans="1:21" s="32" customFormat="1" ht="13.75">
      <x:c r="A7" s="35">
        <x:v>1</x:v>
      </x:c>
      <x:c r="B7" s="100" t="s">
        <x:v>284</x:v>
      </x:c>
      <x:c r="C7" s="98" t="s">
        <x:v>237</x:v>
      </x:c>
      <x:c r="D7" s="27" t="s">
        <x:v>216</x:v>
      </x:c>
      <x:c r="E7" s="76" t="s">
        <x:v>268</x:v>
      </x:c>
      <x:c r="F7" s="27">
        <x:v>10</x:v>
      </x:c>
      <x:c r="G7" s="27" t="s">
        <x:v>211</x:v>
      </x:c>
      <x:c r="H7" s="27" t="s">
        <x:v>214</x:v>
      </x:c>
      <x:c r="I7" s="24"/>
      <x:c r="J7" s="117"/>
      <x:c r="K7" s="118"/>
      <x:c r="L7" s="34"/>
      <x:c r="M7" s="33"/>
      <x:c r="N7" s="20" t="str">
        <x:f>IF(B7&lt;&gt;"",CONCATENATE(B7,REPT(" ",31-LEN(B7)),E7," ",IF(LEN(F7)&gt;0,CONCATENATE("(",F7,")")," "),"  ",IF(I7&lt;&gt;"",CONCATENATE(" DEFAULT ",I7,""),""),IF(D7="N"," NOT NULL "," "),IF(B8&lt;&gt;""," ,"," ")),") Tablespace TS_HEMR_DATA ;")</x:f>
        <x:v>univ_id                        VARCHAR (10)   NOT NULL  ,</x:v>
      </x:c>
      <x:c r="O7" s="33"/>
      <x:c r="U7" s="41" t="str">
        <x:f t="shared" ref="U7:U35" si="0">CONCATENATE("COMMENT ON COLUMN ",$F$4,".",B7," IS '",C7,IF(LEN(J7)=0,"",CONCATENATE("  ( ",J7," )")),"' ;")</x:f>
        <x:v>COMMENT ON COLUMN University.univ_id IS '대학코드' ;</x:v>
      </x:c>
    </x:row>
    <x:row r="8" spans="1:21" s="3" customFormat="1" ht="13.75">
      <x:c r="A8" s="35">
        <x:v>2</x:v>
      </x:c>
      <x:c r="B8" s="99" t="s">
        <x:v>327</x:v>
      </x:c>
      <x:c r="C8" s="99" t="s">
        <x:v>206</x:v>
      </x:c>
      <x:c r="D8" s="27" t="s">
        <x:v>216</x:v>
      </x:c>
      <x:c r="E8" s="77" t="s">
        <x:v>268</x:v>
      </x:c>
      <x:c r="F8" s="27">
        <x:v>20</x:v>
      </x:c>
      <x:c r="G8" s="27"/>
      <x:c r="H8" s="36"/>
      <x:c r="I8" s="25"/>
      <x:c r="J8" s="117"/>
      <x:c r="K8" s="118"/>
      <x:c r="L8" s="8"/>
      <x:c r="M8" s="9"/>
      <x:c r="N8" s="20" t="str">
        <x:f t="shared" ref="N8:N31" si="1">IF(B8&lt;&gt;"",CONCATENATE(B8,REPT(" ",31-LEN(B8)),E8," ",IF(LEN(F8)&gt;0,CONCATENATE("(",F8,")")," "),"  ",IF(I8&lt;&gt;"",CONCATENATE(" DEFAULT ",I8,""),""),IF(D8="N"," NOT NULL "," "),IF(B9&lt;&gt;""," ,"," ")),") Tablespace TS_HEMR_DATA ;")</x:f>
        <x:v>univ_name                      VARCHAR (20)   NOT NULL  ,</x:v>
      </x:c>
      <x:c r="O8" s="9"/>
      <x:c r="U8" s="41" t="str">
        <x:f t="shared" si="0"/>
        <x:v>COMMENT ON COLUMN University.univ_name IS '대학명' ;</x:v>
      </x:c>
    </x:row>
    <x:row r="9" spans="1:21" s="32" customFormat="1" ht="13.75">
      <x:c r="A9" s="35">
        <x:v>3</x:v>
      </x:c>
      <x:c r="B9" s="100" t="s">
        <x:v>367</x:v>
      </x:c>
      <x:c r="C9" s="99" t="s">
        <x:v>224</x:v>
      </x:c>
      <x:c r="D9" s="27"/>
      <x:c r="E9" s="76" t="s">
        <x:v>268</x:v>
      </x:c>
      <x:c r="F9" s="27">
        <x:v>50</x:v>
      </x:c>
      <x:c r="G9" s="27"/>
      <x:c r="H9" s="27"/>
      <x:c r="I9" s="24"/>
      <x:c r="J9" s="117"/>
      <x:c r="K9" s="118"/>
      <x:c r="L9" s="34"/>
      <x:c r="M9" s="33"/>
      <x:c r="N9" s="20" t="str">
        <x:f t="shared" si="1"/>
        <x:v>univ_address                   VARCHAR (50)    ,</x:v>
      </x:c>
      <x:c r="O9" s="33"/>
      <x:c r="U9" s="41" t="str">
        <x:f t="shared" si="0"/>
        <x:v>COMMENT ON COLUMN University.univ_address IS '주소' ;</x:v>
      </x:c>
    </x:row>
    <x:row r="10" spans="1:21" s="32" customFormat="1" ht="13.75">
      <x:c r="A10" s="35">
        <x:v>4</x:v>
      </x:c>
      <x:c r="B10" s="100" t="s">
        <x:v>329</x:v>
      </x:c>
      <x:c r="C10" s="99" t="s">
        <x:v>256</x:v>
      </x:c>
      <x:c r="D10" s="27"/>
      <x:c r="E10" s="77" t="s">
        <x:v>268</x:v>
      </x:c>
      <x:c r="F10" s="27">
        <x:v>20</x:v>
      </x:c>
      <x:c r="G10" s="27"/>
      <x:c r="H10" s="27"/>
      <x:c r="I10" s="24"/>
      <x:c r="J10" s="111"/>
      <x:c r="K10" s="112"/>
      <x:c r="L10" s="34"/>
      <x:c r="M10" s="33"/>
      <x:c r="N10" s="20" t="str">
        <x:f>IF(B10&lt;&gt;"",CONCATENATE(B10,REPT(" ",31-LEN(B10)),E10," ",IF(LEN(F10)&gt;0,CONCATENATE("(",F10,")")," "),"  ",IF(I10&lt;&gt;"",CONCATENATE(" DEFAULT ",I10,""),""),IF(D10="N"," NOT NULL "," "),IF(B11&lt;&gt;""," ,"," ")),") Tablespace TS_HEMR_DATA ;")</x:f>
        <x:v>univ_phone                     VARCHAR (20)    ,</x:v>
      </x:c>
      <x:c r="O10" s="33"/>
      <x:c r="U10" s="41" t="str">
        <x:f t="shared" si="0"/>
        <x:v>COMMENT ON COLUMN University.univ_phone IS '전화번호' ;</x:v>
      </x:c>
    </x:row>
    <x:row r="11" spans="1:21" s="32" customFormat="1" ht="13.75">
      <x:c r="A11" s="35">
        <x:v>5</x:v>
      </x:c>
      <x:c r="B11" s="100" t="s">
        <x:v>340</x:v>
      </x:c>
      <x:c r="C11" s="99" t="s">
        <x:v>310</x:v>
      </x:c>
      <x:c r="D11" s="27"/>
      <x:c r="E11" s="76" t="s">
        <x:v>268</x:v>
      </x:c>
      <x:c r="F11" s="27">
        <x:v>100</x:v>
      </x:c>
      <x:c r="G11" s="27"/>
      <x:c r="H11" s="27"/>
      <x:c r="I11" s="24"/>
      <x:c r="J11" s="111"/>
      <x:c r="K11" s="112"/>
      <x:c r="L11" s="34"/>
      <x:c r="M11" s="33"/>
      <x:c r="N11" s="20" t="str">
        <x:f t="shared" si="1"/>
        <x:v>homepage                       VARCHAR (100)    ,</x:v>
      </x:c>
      <x:c r="O11" s="33"/>
      <x:c r="U11" s="41" t="str">
        <x:f t="shared" si="0"/>
        <x:v>COMMENT ON COLUMN University.homepage IS '홈페이지' ;</x:v>
      </x:c>
    </x:row>
    <x:row r="12" spans="1:21" s="32" customFormat="1" ht="13.75">
      <x:c r="A12" s="35">
        <x:v>6</x:v>
      </x:c>
      <x:c r="B12" s="100" t="s">
        <x:v>273</x:v>
      </x:c>
      <x:c r="C12" s="99" t="s">
        <x:v>228</x:v>
      </x:c>
      <x:c r="D12" s="27"/>
      <x:c r="E12" s="77" t="s">
        <x:v>268</x:v>
      </x:c>
      <x:c r="F12" s="27">
        <x:v>300</x:v>
      </x:c>
      <x:c r="G12" s="27"/>
      <x:c r="H12" s="27"/>
      <x:c r="I12" s="24"/>
      <x:c r="J12" s="111"/>
      <x:c r="K12" s="112"/>
      <x:c r="L12" s="34"/>
      <x:c r="M12" s="33"/>
      <x:c r="N12" s="20" t="str">
        <x:f>IF(B12&lt;&gt;"",CONCATENATE(B12,REPT(" ",31-LEN(B12)),E12," ",IF(LEN(F12)&gt;0,CONCATENATE("(",F12,")")," "),"  ",IF(I12&lt;&gt;"",CONCATENATE(" DEFAULT ",I12,""),""),IF(D12="N"," NOT NULL "," "),IF(B14&lt;&gt;""," ,"," ")),") Tablespace TS_HEMR_DATA ;")</x:f>
        <x:v xml:space="preserve">details                        VARCHAR (300)    </x:v>
      </x:c>
      <x:c r="O12" s="33"/>
      <x:c r="U12" s="41" t="str">
        <x:f t="shared" si="0"/>
        <x:v>COMMENT ON COLUMN University.details IS '설명' ;</x:v>
      </x:c>
    </x:row>
    <x:row r="13" spans="1:21" s="32" customFormat="1">
      <x:c r="A13" s="35"/>
      <x:c r="B13" s="79"/>
      <x:c r="C13" s="77"/>
      <x:c r="D13" s="27"/>
      <x:c r="E13" s="77"/>
      <x:c r="F13" s="27"/>
      <x:c r="G13" s="27"/>
      <x:c r="H13" s="27"/>
      <x:c r="I13" s="24"/>
      <x:c r="J13" s="70"/>
      <x:c r="K13" s="71"/>
      <x:c r="L13" s="34"/>
      <x:c r="M13" s="33"/>
      <x:c r="N13" s="20" t="str">
        <x:f>IF(B13&lt;&gt;"",CONCATENATE(B13,REPT(" ",31-LEN(B13)),E13," ",IF(LEN(F13)&gt;0,CONCATENATE("(",F13,")")," "),"  ",IF(I13&lt;&gt;"",CONCATENATE(" DEFAULT ",I13,""),""),IF(D13="N"," NOT NULL "," "),IF(B15&lt;&gt;""," ,"," ")),") Tablespace TS_HEMR_DATA ;")</x:f>
        <x:v>) Tablespace TS_HEMR_DATA ;</x:v>
      </x:c>
      <x:c r="O13" s="33"/>
      <x:c r="U13" s="41" t="str">
        <x:f t="shared" si="0"/>
        <x:v>COMMENT ON COLUMN University. IS '' ;</x:v>
      </x:c>
    </x:row>
    <x:row r="14" spans="1:21" s="32" customFormat="1">
      <x:c r="A14" s="35">
        <x:v>7</x:v>
      </x:c>
      <x:c r="B14" s="78"/>
      <x:c r="C14" s="77"/>
      <x:c r="D14" s="27"/>
      <x:c r="E14" s="27"/>
      <x:c r="F14" s="27"/>
      <x:c r="G14" s="27"/>
      <x:c r="H14" s="27"/>
      <x:c r="I14" s="24"/>
      <x:c r="J14" s="111"/>
      <x:c r="K14" s="112"/>
      <x:c r="L14" s="34"/>
      <x:c r="M14" s="33"/>
      <x:c r="N14" s="20" t="str">
        <x:f t="shared" si="1"/>
        <x:v>) Tablespace TS_HEMR_DATA ;</x:v>
      </x:c>
      <x:c r="O14" s="33"/>
      <x:c r="U14" s="41" t="str">
        <x:f t="shared" si="0"/>
        <x:v>COMMENT ON COLUMN University. IS '' ;</x:v>
      </x:c>
    </x:row>
    <x:row r="15" spans="1:21" s="32" customFormat="1">
      <x:c r="A15" s="35">
        <x:v>8</x:v>
      </x:c>
      <x:c r="B15" s="78"/>
      <x:c r="C15" s="77"/>
      <x:c r="E15" s="27"/>
      <x:c r="F15" s="27"/>
      <x:c r="G15" s="27"/>
      <x:c r="H15" s="27"/>
      <x:c r="I15" s="24"/>
      <x:c r="J15" s="111"/>
      <x:c r="K15" s="112"/>
      <x:c r="L15" s="34"/>
      <x:c r="M15" s="33"/>
      <x:c r="N15" s="20" t="str">
        <x:f t="shared" si="1"/>
        <x:v>) Tablespace TS_HEMR_DATA ;</x:v>
      </x:c>
      <x:c r="O15" s="33"/>
      <x:c r="U15" s="41" t="str">
        <x:f t="shared" si="0"/>
        <x:v>COMMENT ON COLUMN University. IS '' ;</x:v>
      </x:c>
    </x:row>
    <x:row r="16" spans="1:21" s="32" customFormat="1">
      <x:c r="A16" s="35">
        <x:v>9</x:v>
      </x:c>
      <x:c r="B16" s="78"/>
      <x:c r="C16" s="77"/>
      <x:c r="D16" s="27"/>
      <x:c r="E16" s="36"/>
      <x:c r="F16" s="27"/>
      <x:c r="G16" s="27"/>
      <x:c r="H16" s="27"/>
      <x:c r="I16" s="24"/>
      <x:c r="J16" s="111"/>
      <x:c r="K16" s="112"/>
      <x:c r="L16" s="34"/>
      <x:c r="M16" s="33"/>
      <x:c r="N16" s="20" t="str">
        <x:f t="shared" si="1"/>
        <x:v>) Tablespace TS_HEMR_DATA ;</x:v>
      </x:c>
      <x:c r="O16" s="33"/>
      <x:c r="U16" s="41" t="str">
        <x:f t="shared" si="0"/>
        <x:v>COMMENT ON COLUMN University. IS '' ;</x:v>
      </x:c>
    </x:row>
    <x:row r="17" spans="1:21" s="3" customFormat="1">
      <x:c r="A17" s="35">
        <x:v>10</x:v>
      </x:c>
      <x:c r="B17" s="78"/>
      <x:c r="C17" s="77"/>
      <x:c r="D17" s="27"/>
      <x:c r="E17" s="36"/>
      <x:c r="F17" s="27"/>
      <x:c r="G17" s="27"/>
      <x:c r="H17" s="27"/>
      <x:c r="I17" s="24"/>
      <x:c r="J17" s="111"/>
      <x:c r="K17" s="112"/>
      <x:c r="L17" s="34"/>
      <x:c r="M17" s="9"/>
      <x:c r="N17" s="20" t="str">
        <x:f t="shared" si="1"/>
        <x:v>) Tablespace TS_HEMR_DATA ;</x:v>
      </x:c>
      <x:c r="O17" s="9"/>
      <x:c r="U17" s="41" t="str">
        <x:f t="shared" si="0"/>
        <x:v>COMMENT ON COLUMN University. IS '' ;</x:v>
      </x:c>
    </x:row>
    <x:row r="18" spans="1:21" s="3" customFormat="1">
      <x:c r="A18" s="35">
        <x:v>11</x:v>
      </x:c>
      <x:c r="B18" s="78"/>
      <x:c r="C18" s="77"/>
      <x:c r="D18" s="27"/>
      <x:c r="E18" s="36"/>
      <x:c r="F18" s="27"/>
      <x:c r="G18" s="27"/>
      <x:c r="H18" s="27"/>
      <x:c r="I18" s="24"/>
      <x:c r="J18" s="111"/>
      <x:c r="K18" s="112"/>
      <x:c r="L18" s="34"/>
      <x:c r="M18" s="9"/>
      <x:c r="N18" s="20" t="str">
        <x:f t="shared" si="1"/>
        <x:v>) Tablespace TS_HEMR_DATA ;</x:v>
      </x:c>
      <x:c r="O18" s="9"/>
      <x:c r="U18" s="41" t="str">
        <x:f t="shared" si="0"/>
        <x:v>COMMENT ON COLUMN University. IS '' ;</x:v>
      </x:c>
    </x:row>
    <x:row r="19" spans="1:21" s="3" customFormat="1">
      <x:c r="A19" s="35">
        <x:v>12</x:v>
      </x:c>
      <x:c r="B19" s="78"/>
      <x:c r="C19" s="77"/>
      <x:c r="D19" s="27"/>
      <x:c r="E19" s="36"/>
      <x:c r="F19" s="27"/>
      <x:c r="G19" s="27"/>
      <x:c r="H19" s="27"/>
      <x:c r="I19" s="24"/>
      <x:c r="J19" s="70"/>
      <x:c r="K19" s="71"/>
      <x:c r="L19" s="34"/>
      <x:c r="M19" s="9"/>
      <x:c r="N19" s="20" t="str">
        <x:f t="shared" si="1"/>
        <x:v>) Tablespace TS_HEMR_DATA ;</x:v>
      </x:c>
      <x:c r="O19" s="9"/>
      <x:c r="U19" s="41" t="str">
        <x:f t="shared" si="0"/>
        <x:v>COMMENT ON COLUMN University. IS '' ;</x:v>
      </x:c>
    </x:row>
    <x:row r="20" spans="1:21" s="3" customFormat="1">
      <x:c r="A20" s="35">
        <x:v>13</x:v>
      </x:c>
      <x:c r="B20" s="78"/>
      <x:c r="C20" s="77"/>
      <x:c r="D20" s="27"/>
      <x:c r="E20" s="36"/>
      <x:c r="F20" s="27"/>
      <x:c r="G20" s="27"/>
      <x:c r="H20" s="27"/>
      <x:c r="I20" s="24"/>
      <x:c r="J20" s="70"/>
      <x:c r="K20" s="71"/>
      <x:c r="L20" s="34"/>
      <x:c r="M20" s="9"/>
      <x:c r="N20" s="20" t="str">
        <x:f t="shared" si="1"/>
        <x:v>) Tablespace TS_HEMR_DATA ;</x:v>
      </x:c>
      <x:c r="O20" s="9"/>
      <x:c r="U20" s="41" t="str">
        <x:f t="shared" si="0"/>
        <x:v>COMMENT ON COLUMN University. IS '' ;</x:v>
      </x:c>
    </x:row>
    <x:row r="21" spans="1:21" s="3" customFormat="1" ht="13.199999999999999">
      <x:c r="A21" s="35">
        <x:v>14</x:v>
      </x:c>
      <x:c r="B21" s="28"/>
      <x:c r="C21" s="28"/>
      <x:c r="D21" s="27"/>
      <x:c r="E21" s="27"/>
      <x:c r="F21" s="27"/>
      <x:c r="G21" s="27"/>
      <x:c r="H21" s="27"/>
      <x:c r="I21" s="24"/>
      <x:c r="J21" s="70"/>
      <x:c r="K21" s="71"/>
      <x:c r="L21" s="34"/>
      <x:c r="M21" s="9"/>
      <x:c r="N21" s="20" t="str">
        <x:f t="shared" si="1"/>
        <x:v>) Tablespace TS_HEMR_DATA ;</x:v>
      </x:c>
      <x:c r="O21" s="9"/>
      <x:c r="U21" s="41" t="str">
        <x:f t="shared" si="0"/>
        <x:v>COMMENT ON COLUMN University. IS '' ;</x:v>
      </x:c>
    </x:row>
    <x:row r="22" spans="1:21" s="3" customFormat="1" ht="13.199999999999999">
      <x:c r="A22" s="35">
        <x:v>15</x:v>
      </x:c>
      <x:c r="B22" s="28"/>
      <x:c r="C22" s="28"/>
      <x:c r="D22" s="27"/>
      <x:c r="E22" s="27"/>
      <x:c r="F22" s="27"/>
      <x:c r="G22" s="27"/>
      <x:c r="H22" s="27"/>
      <x:c r="I22" s="24"/>
      <x:c r="J22" s="70"/>
      <x:c r="K22" s="71"/>
      <x:c r="L22" s="34"/>
      <x:c r="M22" s="9"/>
      <x:c r="N22" s="20" t="str">
        <x:f t="shared" si="1"/>
        <x:v>) Tablespace TS_HEMR_DATA ;</x:v>
      </x:c>
      <x:c r="O22" s="9"/>
      <x:c r="U22" s="41" t="str">
        <x:f t="shared" si="0"/>
        <x:v>COMMENT ON COLUMN University. IS '' ;</x:v>
      </x:c>
    </x:row>
    <x:row r="23" spans="1:21" s="3" customFormat="1" ht="13.5" customHeight="1">
      <x:c r="A23" s="35">
        <x:v>16</x:v>
      </x:c>
      <x:c r="B23" s="28"/>
      <x:c r="C23" s="28"/>
      <x:c r="D23" s="27"/>
      <x:c r="E23" s="27"/>
      <x:c r="F23" s="27"/>
      <x:c r="G23" s="27"/>
      <x:c r="H23" s="27"/>
      <x:c r="I23" s="24"/>
      <x:c r="J23" s="70"/>
      <x:c r="K23" s="71"/>
      <x:c r="L23" s="34"/>
      <x:c r="M23" s="9"/>
      <x:c r="N23" s="20" t="str">
        <x:f t="shared" si="1"/>
        <x:v>) Tablespace TS_HEMR_DATA ;</x:v>
      </x:c>
      <x:c r="O23" s="9"/>
      <x:c r="U23" s="41" t="str">
        <x:f t="shared" si="0"/>
        <x:v>COMMENT ON COLUMN University. IS '' ;</x:v>
      </x:c>
    </x:row>
    <x:row r="24" spans="1:21" s="3" customFormat="1" ht="13.199999999999999">
      <x:c r="A24" s="35">
        <x:v>17</x:v>
      </x:c>
      <x:c r="B24" s="28"/>
      <x:c r="C24" s="28"/>
      <x:c r="D24" s="27"/>
      <x:c r="E24" s="27"/>
      <x:c r="F24" s="27"/>
      <x:c r="G24" s="27"/>
      <x:c r="H24" s="27"/>
      <x:c r="I24" s="24"/>
      <x:c r="J24" s="70"/>
      <x:c r="K24" s="71"/>
      <x:c r="L24" s="34"/>
      <x:c r="M24" s="9"/>
      <x:c r="N24" s="20" t="str">
        <x:f t="shared" si="1"/>
        <x:v>) Tablespace TS_HEMR_DATA ;</x:v>
      </x:c>
      <x:c r="O24" s="9"/>
      <x:c r="U24" s="41" t="str">
        <x:f t="shared" si="0"/>
        <x:v>COMMENT ON COLUMN University. IS '' ;</x:v>
      </x:c>
    </x:row>
    <x:row r="25" spans="1:21" s="3" customFormat="1" ht="13.5" customHeight="1">
      <x:c r="A25" s="35">
        <x:v>18</x:v>
      </x:c>
      <x:c r="B25" s="28"/>
      <x:c r="C25" s="28"/>
      <x:c r="D25" s="27"/>
      <x:c r="E25" s="27"/>
      <x:c r="F25" s="27"/>
      <x:c r="G25" s="27"/>
      <x:c r="H25" s="27"/>
      <x:c r="I25" s="24"/>
      <x:c r="J25" s="70"/>
      <x:c r="K25" s="71"/>
      <x:c r="L25" s="34"/>
      <x:c r="M25" s="9"/>
      <x:c r="N25" s="20" t="str">
        <x:f t="shared" si="1"/>
        <x:v>) Tablespace TS_HEMR_DATA ;</x:v>
      </x:c>
      <x:c r="O25" s="9"/>
      <x:c r="U25" s="41" t="str">
        <x:f t="shared" si="0"/>
        <x:v>COMMENT ON COLUMN University. IS '' ;</x:v>
      </x:c>
    </x:row>
    <x:row r="26" spans="1:21" s="3" customFormat="1" ht="13.199999999999999">
      <x:c r="A26" s="35">
        <x:v>19</x:v>
      </x:c>
      <x:c r="B26" s="28"/>
      <x:c r="C26" s="28"/>
      <x:c r="D26" s="27"/>
      <x:c r="E26" s="27"/>
      <x:c r="F26" s="27"/>
      <x:c r="G26" s="27"/>
      <x:c r="H26" s="27"/>
      <x:c r="I26" s="24"/>
      <x:c r="J26" s="70"/>
      <x:c r="K26" s="71"/>
      <x:c r="L26" s="34"/>
      <x:c r="M26" s="9"/>
      <x:c r="N26" s="20" t="str">
        <x:f t="shared" si="1"/>
        <x:v>) Tablespace TS_HEMR_DATA ;</x:v>
      </x:c>
      <x:c r="O26" s="9"/>
      <x:c r="U26" s="41" t="str">
        <x:f t="shared" si="0"/>
        <x:v>COMMENT ON COLUMN University. IS '' ;</x:v>
      </x:c>
    </x:row>
    <x:row r="27" spans="1:21" s="3" customFormat="1" ht="13.199999999999999">
      <x:c r="A27" s="35">
        <x:v>20</x:v>
      </x:c>
      <x:c r="B27" s="28"/>
      <x:c r="C27" s="28"/>
      <x:c r="D27" s="27"/>
      <x:c r="E27" s="27"/>
      <x:c r="F27" s="27"/>
      <x:c r="G27" s="27"/>
      <x:c r="H27" s="27"/>
      <x:c r="I27" s="24"/>
      <x:c r="J27" s="70"/>
      <x:c r="K27" s="71"/>
      <x:c r="L27" s="34"/>
      <x:c r="M27" s="9"/>
      <x:c r="N27" s="20" t="str">
        <x:f t="shared" si="1"/>
        <x:v>) Tablespace TS_HEMR_DATA ;</x:v>
      </x:c>
      <x:c r="O27" s="9"/>
      <x:c r="U27" s="41" t="str">
        <x:f t="shared" si="0"/>
        <x:v>COMMENT ON COLUMN University. IS '' ;</x:v>
      </x:c>
    </x:row>
    <x:row r="28" spans="1:21" s="3" customFormat="1" ht="13.199999999999999">
      <x:c r="A28" s="35">
        <x:v>21</x:v>
      </x:c>
      <x:c r="B28" s="28"/>
      <x:c r="C28" s="28"/>
      <x:c r="D28" s="27"/>
      <x:c r="E28" s="27"/>
      <x:c r="F28" s="27"/>
      <x:c r="G28" s="27"/>
      <x:c r="H28" s="27"/>
      <x:c r="I28" s="24"/>
      <x:c r="J28" s="70"/>
      <x:c r="K28" s="71"/>
      <x:c r="L28" s="34"/>
      <x:c r="M28" s="9"/>
      <x:c r="N28" s="20" t="str">
        <x:f t="shared" si="1"/>
        <x:v>) Tablespace TS_HEMR_DATA ;</x:v>
      </x:c>
      <x:c r="O28" s="9"/>
      <x:c r="U28" s="41" t="str">
        <x:f t="shared" si="0"/>
        <x:v>COMMENT ON COLUMN University. IS '' ;</x:v>
      </x:c>
    </x:row>
    <x:row r="29" spans="1:21" s="3" customFormat="1" ht="13.199999999999999">
      <x:c r="A29" s="35">
        <x:v>22</x:v>
      </x:c>
      <x:c r="B29" s="28"/>
      <x:c r="C29" s="28"/>
      <x:c r="D29" s="27"/>
      <x:c r="E29" s="27"/>
      <x:c r="F29" s="27"/>
      <x:c r="G29" s="27"/>
      <x:c r="H29" s="27"/>
      <x:c r="I29" s="24"/>
      <x:c r="J29" s="70"/>
      <x:c r="K29" s="71"/>
      <x:c r="L29" s="34"/>
      <x:c r="M29" s="9"/>
      <x:c r="N29" s="20" t="str">
        <x:f t="shared" si="1"/>
        <x:v>) Tablespace TS_HEMR_DATA ;</x:v>
      </x:c>
      <x:c r="O29" s="9"/>
      <x:c r="U29" s="41" t="str">
        <x:f t="shared" si="0"/>
        <x:v>COMMENT ON COLUMN University. IS '' ;</x:v>
      </x:c>
    </x:row>
    <x:row r="30" spans="1:21" s="3" customFormat="1" ht="13.199999999999999">
      <x:c r="A30" s="35">
        <x:v>23</x:v>
      </x:c>
      <x:c r="B30" s="28"/>
      <x:c r="C30" s="28"/>
      <x:c r="D30" s="27"/>
      <x:c r="E30" s="27"/>
      <x:c r="F30" s="27"/>
      <x:c r="G30" s="27"/>
      <x:c r="H30" s="27"/>
      <x:c r="I30" s="24"/>
      <x:c r="J30" s="70"/>
      <x:c r="K30" s="71"/>
      <x:c r="L30" s="34"/>
      <x:c r="M30" s="9"/>
      <x:c r="N30" s="20" t="str">
        <x:f t="shared" si="1"/>
        <x:v>) Tablespace TS_HEMR_DATA ;</x:v>
      </x:c>
      <x:c r="O30" s="9"/>
      <x:c r="U30" s="41" t="str">
        <x:f t="shared" si="0"/>
        <x:v>COMMENT ON COLUMN University. IS '' ;</x:v>
      </x:c>
    </x:row>
    <x:row r="31" spans="1:21" s="3" customFormat="1" ht="13.199999999999999">
      <x:c r="A31" s="35">
        <x:v>24</x:v>
      </x:c>
      <x:c r="B31" s="28"/>
      <x:c r="C31" s="28"/>
      <x:c r="D31" s="27"/>
      <x:c r="E31" s="27"/>
      <x:c r="F31" s="27"/>
      <x:c r="G31" s="27"/>
      <x:c r="H31" s="27"/>
      <x:c r="I31" s="24"/>
      <x:c r="J31" s="70"/>
      <x:c r="K31" s="71"/>
      <x:c r="L31" s="34"/>
      <x:c r="M31" s="9"/>
      <x:c r="N31" s="20" t="str">
        <x:f t="shared" si="1"/>
        <x:v>) Tablespace TS_HEMR_DATA ;</x:v>
      </x:c>
      <x:c r="O31" s="9"/>
      <x:c r="U31" s="41" t="str">
        <x:f t="shared" si="0"/>
        <x:v>COMMENT ON COLUMN University. IS '' ;</x:v>
      </x:c>
    </x:row>
    <x:row r="32" spans="1:21" s="3" customFormat="1" ht="13.199999999999999">
      <x:c r="A32" s="35">
        <x:v>25</x:v>
      </x:c>
      <x:c r="B32" s="28"/>
      <x:c r="C32" s="28"/>
      <x:c r="D32" s="27"/>
      <x:c r="E32" s="27"/>
      <x:c r="F32" s="27"/>
      <x:c r="G32" s="27"/>
      <x:c r="H32" s="27"/>
      <x:c r="I32" s="24"/>
      <x:c r="J32" s="70"/>
      <x:c r="K32" s="71"/>
      <x:c r="L32" s="34"/>
      <x:c r="M32" s="9"/>
      <x:c r="N32" s="20" t="str">
        <x:f>IF(B32&lt;&gt;"",CONCATENATE(B32,REPT(" ",31-LEN(B32)),E32," ",IF(LEN(F32)&gt;0,CONCATENATE("(",F32,")")," "),"  ",IF(I32&lt;&gt;"",CONCATENATE(" DEFAULT ",I32,""),""),IF(D32="N"," NOT NULL "," "),IF(B38&lt;&gt;""," ,"," ")),") Tablespace TS_HEMR_DATA ;")</x:f>
        <x:v>) Tablespace TS_HEMR_DATA ;</x:v>
      </x:c>
      <x:c r="O32" s="9"/>
      <x:c r="U32" s="41" t="str">
        <x:f t="shared" si="0"/>
        <x:v>COMMENT ON COLUMN University. IS '' ;</x:v>
      </x:c>
    </x:row>
    <x:row r="33" spans="1:21" s="3" customFormat="1" ht="13.199999999999999">
      <x:c r="A33" s="35">
        <x:v>26</x:v>
      </x:c>
      <x:c r="B33" s="28"/>
      <x:c r="C33" s="28"/>
      <x:c r="D33" s="27"/>
      <x:c r="E33" s="27"/>
      <x:c r="F33" s="27"/>
      <x:c r="G33" s="27"/>
      <x:c r="H33" s="27"/>
      <x:c r="I33" s="24"/>
      <x:c r="J33" s="70"/>
      <x:c r="K33" s="71"/>
      <x:c r="L33" s="34"/>
      <x:c r="M33" s="9"/>
      <x:c r="N33" s="20" t="str">
        <x:f t="shared" ref="N33:N35" si="2">IF(B33&lt;&gt;"",CONCATENATE(B33,REPT(" ",31-LEN(B33)),E33," ",IF(LEN(F33)&gt;0,CONCATENATE("(",F33,")")," "),"  ",IF(I33&lt;&gt;"",CONCATENATE(" DEFAULT ",I33,""),""),IF(D33="N"," NOT NULL "," "),IF(B39&lt;&gt;""," ,"," ")),") Tablespace TS_HEMR_DATA ;")</x:f>
        <x:v>) Tablespace TS_HEMR_DATA ;</x:v>
      </x:c>
      <x:c r="O33" s="9"/>
      <x:c r="U33" s="41" t="str">
        <x:f t="shared" si="0"/>
        <x:v>COMMENT ON COLUMN University. IS '' ;</x:v>
      </x:c>
    </x:row>
    <x:row r="34" spans="1:21" s="3" customFormat="1" ht="13.199999999999999">
      <x:c r="A34" s="35">
        <x:v>27</x:v>
      </x:c>
      <x:c r="B34" s="28"/>
      <x:c r="C34" s="28"/>
      <x:c r="D34" s="27"/>
      <x:c r="E34" s="27"/>
      <x:c r="F34" s="27"/>
      <x:c r="G34" s="27"/>
      <x:c r="H34" s="27"/>
      <x:c r="I34" s="24"/>
      <x:c r="J34" s="70"/>
      <x:c r="K34" s="71"/>
      <x:c r="L34" s="34"/>
      <x:c r="M34" s="9"/>
      <x:c r="N34" s="20" t="str">
        <x:f t="shared" si="2"/>
        <x:v>) Tablespace TS_HEMR_DATA ;</x:v>
      </x:c>
      <x:c r="O34" s="9"/>
      <x:c r="U34" s="41" t="str">
        <x:f t="shared" si="0"/>
        <x:v>COMMENT ON COLUMN University. IS '' ;</x:v>
      </x:c>
    </x:row>
    <x:row r="35" spans="1:21" s="3" customFormat="1" ht="13.199999999999999">
      <x:c r="A35" s="35">
        <x:v>28</x:v>
      </x:c>
      <x:c r="B35" s="28"/>
      <x:c r="C35" s="28"/>
      <x:c r="D35" s="27"/>
      <x:c r="E35" s="27"/>
      <x:c r="F35" s="27"/>
      <x:c r="G35" s="27"/>
      <x:c r="H35" s="27"/>
      <x:c r="I35" s="24"/>
      <x:c r="J35" s="70"/>
      <x:c r="K35" s="71"/>
      <x:c r="L35" s="34"/>
      <x:c r="M35" s="9"/>
      <x:c r="N35" s="20" t="str">
        <x:f t="shared" si="2"/>
        <x:v>) Tablespace TS_HEMR_DATA ;</x:v>
      </x:c>
      <x:c r="O35" s="9"/>
      <x:c r="U35" s="41" t="str">
        <x:f t="shared" si="0"/>
        <x:v>COMMENT ON COLUMN University. IS '' ;</x:v>
      </x:c>
    </x:row>
    <x:row r="36" spans="1:21" s="3" customFormat="1" ht="13.199999999999999">
      <x:c r="A36" s="35">
        <x:v>29</x:v>
      </x:c>
      <x:c r="B36" s="28"/>
      <x:c r="C36" s="28"/>
      <x:c r="D36" s="27"/>
      <x:c r="E36" s="27"/>
      <x:c r="F36" s="27"/>
      <x:c r="G36" s="27"/>
      <x:c r="H36" s="27"/>
      <x:c r="I36" s="24"/>
      <x:c r="J36" s="70"/>
      <x:c r="K36" s="71"/>
      <x:c r="L36" s="34"/>
      <x:c r="M36" s="9"/>
      <x:c r="N36" s="20"/>
      <x:c r="O36" s="9"/>
      <x:c r="U36" s="41"/>
    </x:row>
    <x:row r="37" spans="1:21" s="3" customFormat="1" ht="13.199999999999999">
      <x:c r="A37" s="35">
        <x:v>30</x:v>
      </x:c>
      <x:c r="B37" s="28"/>
      <x:c r="C37" s="28"/>
      <x:c r="D37" s="27"/>
      <x:c r="E37" s="27"/>
      <x:c r="F37" s="27"/>
      <x:c r="G37" s="27"/>
      <x:c r="H37" s="27"/>
      <x:c r="I37" s="24"/>
      <x:c r="J37" s="70"/>
      <x:c r="K37" s="71"/>
      <x:c r="L37" s="34"/>
      <x:c r="M37" s="9"/>
      <x:c r="N37" s="20"/>
      <x:c r="O37" s="9"/>
      <x:c r="U37" s="41"/>
    </x:row>
    <x:row r="38" spans="1:21" s="3" customFormat="1" ht="13.199999999999999">
      <x:c r="A38" s="35">
        <x:v>31</x:v>
      </x:c>
      <x:c r="B38" s="28"/>
      <x:c r="C38" s="28"/>
      <x:c r="D38" s="27"/>
      <x:c r="E38" s="27"/>
      <x:c r="F38" s="27"/>
      <x:c r="G38" s="56"/>
      <x:c r="H38" s="27"/>
      <x:c r="I38" s="24"/>
      <x:c r="J38" s="70"/>
      <x:c r="K38" s="71"/>
      <x:c r="L38" s="34"/>
      <x:c r="M38" s="9"/>
      <x:c r="N38" s="20"/>
      <x:c r="O38" s="9"/>
      <x:c r="U38" s="41"/>
    </x:row>
    <x:row r="39" spans="1:21" s="3" customFormat="1" ht="13.199999999999999">
      <x:c r="A39" s="51"/>
      <x:c r="B39" s="50"/>
      <x:c r="C39" s="50"/>
      <x:c r="D39" s="52"/>
      <x:c r="E39" s="52"/>
      <x:c r="F39" s="52"/>
      <x:c r="G39" s="52"/>
      <x:c r="H39" s="52"/>
      <x:c r="I39" s="53"/>
      <x:c r="J39" s="29"/>
      <x:c r="K39" s="29"/>
      <x:c r="L39" s="33"/>
      <x:c r="M39" s="9"/>
      <x:c r="N39" s="20" t="s">
        <x:v>221</x:v>
      </x:c>
      <x:c r="O39" s="9"/>
      <x:c r="U39" s="41"/>
    </x:row>
    <x:row r="40" spans="1:15" s="3" customFormat="1" ht="13.199999999999999">
      <x:c r="A40" s="49"/>
      <x:c r="B40" s="50"/>
      <x:c r="C40" s="50"/>
      <x:c r="D40" s="49"/>
      <x:c r="E40" s="49"/>
      <x:c r="F40" s="49"/>
      <x:c r="G40" s="49"/>
      <x:c r="H40" s="49"/>
      <x:c r="I40" s="49"/>
      <x:c r="J40" s="49"/>
      <x:c r="K40" s="49"/>
      <x:c r="L40" s="9"/>
      <x:c r="M40" s="9"/>
      <x:c r="N40" s="23"/>
      <x:c r="O40" s="9"/>
    </x:row>
    <x:row r="41" spans="1:15" s="3" customFormat="1" ht="13.199999999999999">
      <x:c r="A41" s="49"/>
      <x:c r="B41" s="31"/>
      <x:c r="C41" s="31"/>
      <x:c r="D41" s="30"/>
      <x:c r="E41" s="30"/>
      <x:c r="F41" s="30"/>
      <x:c r="G41" s="30"/>
      <x:c r="H41" s="30"/>
      <x:c r="I41" s="31"/>
      <x:c r="J41" s="29"/>
      <x:c r="K41" s="29"/>
      <x:c r="L41" s="9"/>
      <x:c r="M41" s="9"/>
      <x:c r="N41" s="23"/>
      <x:c r="O41" s="9"/>
    </x:row>
    <x:row r="42" spans="1:15" s="2" customFormat="1" ht="13.199999999999999">
      <x:c r="A42" s="75" t="s">
        <x:v>220</x:v>
      </x:c>
      <x:c r="B42" s="75" t="s">
        <x:v>357</x:v>
      </x:c>
      <x:c r="C42" s="113" t="s">
        <x:v>358</x:v>
      </x:c>
      <x:c r="D42" s="113"/>
      <x:c r="E42" s="113"/>
      <x:c r="F42" s="113"/>
      <x:c r="G42" s="113"/>
      <x:c r="H42" s="75" t="s">
        <x:v>258</x:v>
      </x:c>
      <x:c r="I42" s="75" t="s">
        <x:v>197</x:v>
      </x:c>
      <x:c r="J42" s="114" t="s">
        <x:v>241</x:v>
      </x:c>
      <x:c r="K42" s="115"/>
      <x:c r="L42" s="116"/>
      <x:c r="M42" s="47"/>
      <x:c r="N42" s="22"/>
      <x:c r="O42" s="4"/>
    </x:row>
    <x:row r="43" spans="1:15" s="2" customFormat="1" ht="13.199999999999999">
      <x:c r="A43" s="62">
        <x:v>1</x:v>
      </x:c>
      <x:c r="B43" s="63"/>
      <x:c r="C43" s="107"/>
      <x:c r="D43" s="107"/>
      <x:c r="E43" s="107"/>
      <x:c r="F43" s="107"/>
      <x:c r="G43" s="107"/>
      <x:c r="H43" s="62"/>
      <x:c r="I43" s="35"/>
      <x:c r="J43" s="108"/>
      <x:c r="K43" s="109"/>
      <x:c r="L43" s="110"/>
      <x:c r="M43" s="49"/>
      <x:c r="N43" s="22" t="str">
        <x:f>CONCATENATE("CREATE ",IF(H43&lt;&gt;"","UNIQUE ",""),"INDEX ",B43," ON ",$F$4,"( ",C43," ) ")</x:f>
        <x:v xml:space="preserve">CREATE INDEX  ON University(  ) </x:v>
      </x:c>
      <x:c r="O43" s="4"/>
    </x:row>
    <x:row r="44" spans="1:15" s="2" customFormat="1" ht="13.199999999999999">
      <x:c r="A44" s="62">
        <x:v>2</x:v>
      </x:c>
      <x:c r="B44" s="63"/>
      <x:c r="C44" s="107"/>
      <x:c r="D44" s="107"/>
      <x:c r="E44" s="107"/>
      <x:c r="F44" s="107"/>
      <x:c r="G44" s="107"/>
      <x:c r="H44" s="62"/>
      <x:c r="I44" s="35"/>
      <x:c r="J44" s="108"/>
      <x:c r="K44" s="109"/>
      <x:c r="L44" s="110"/>
      <x:c r="M44" s="49"/>
      <x:c r="N44" s="22" t="str">
        <x:f t="shared" ref="N44:N46" si="3">CONCATENATE("CREATE ",IF(H44&lt;&gt;"","UNIQUE ",""),"INDEX ",B44," ON ",$F$4,"( ",C44," ) ")</x:f>
        <x:v xml:space="preserve">CREATE INDEX  ON University(  ) </x:v>
      </x:c>
      <x:c r="O44" s="4"/>
    </x:row>
    <x:row r="45" spans="1:15" s="2" customFormat="1" ht="13.199999999999999">
      <x:c r="A45" s="62">
        <x:v>3</x:v>
      </x:c>
      <x:c r="B45" s="63"/>
      <x:c r="C45" s="107"/>
      <x:c r="D45" s="107"/>
      <x:c r="E45" s="107"/>
      <x:c r="F45" s="107"/>
      <x:c r="G45" s="107"/>
      <x:c r="H45" s="62"/>
      <x:c r="I45" s="35"/>
      <x:c r="J45" s="72"/>
      <x:c r="K45" s="73"/>
      <x:c r="L45" s="74"/>
      <x:c r="M45" s="49"/>
      <x:c r="N45" s="22" t="str">
        <x:f t="shared" si="3"/>
        <x:v xml:space="preserve">CREATE INDEX  ON University(  ) </x:v>
      </x:c>
      <x:c r="O45" s="4"/>
    </x:row>
    <x:row r="46" spans="1:15" s="2" customFormat="1" ht="13.199999999999999">
      <x:c r="A46" s="62">
        <x:v>4</x:v>
      </x:c>
      <x:c r="B46" s="63"/>
      <x:c r="C46" s="107"/>
      <x:c r="D46" s="107"/>
      <x:c r="E46" s="107"/>
      <x:c r="F46" s="107"/>
      <x:c r="G46" s="107"/>
      <x:c r="H46" s="62"/>
      <x:c r="I46" s="35"/>
      <x:c r="J46" s="108"/>
      <x:c r="K46" s="109"/>
      <x:c r="L46" s="110"/>
      <x:c r="M46" s="49"/>
      <x:c r="N46" s="22" t="str">
        <x:f t="shared" si="3"/>
        <x:v xml:space="preserve">CREATE INDEX  ON University(  ) </x:v>
      </x:c>
      <x:c r="O46" s="4"/>
    </x:row>
    <x:row r="47" spans="2:14" s="2" customFormat="1" ht="13.199999999999999">
      <x:c r="B47" s="2">
        <x:f>LEN(B43)</x:f>
        <x:v>0</x:v>
      </x:c>
      <x:c r="N47" s="23"/>
    </x:row>
    <x:row r="48" spans="14:14" s="2" customFormat="1" ht="13.199999999999999">
      <x:c r="N48" s="23"/>
    </x:row>
    <x:row r="49" spans="14:14" s="2" customFormat="1" ht="13.199999999999999">
      <x:c r="N49" s="23"/>
    </x:row>
    <x:row r="50" spans="14:14" s="2" customFormat="1" ht="13.199999999999999">
      <x:c r="N50" s="23"/>
    </x:row>
    <x:row r="51" spans="14:14" s="2" customFormat="1" ht="13.199999999999999">
      <x:c r="N51" s="23"/>
    </x:row>
    <x:row r="52" spans="14:14" s="2" customFormat="1" ht="13.199999999999999">
      <x:c r="N52" s="23"/>
    </x:row>
    <x:row r="53" spans="14:14" s="2" customFormat="1" ht="13.199999999999999">
      <x:c r="N53" s="23"/>
    </x:row>
    <x:row r="54" spans="14:14" s="2" customFormat="1" ht="13.199999999999999">
      <x:c r="N54" s="23"/>
    </x:row>
    <x:row r="55" spans="14:14" s="2" customFormat="1" ht="13.199999999999999">
      <x:c r="N55" s="23"/>
    </x:row>
    <x:row r="56" spans="14:14" s="2" customFormat="1" ht="13.199999999999999">
      <x:c r="N56" s="23"/>
    </x:row>
    <x:row r="57" spans="14:14" s="2" customFormat="1" ht="13.199999999999999">
      <x:c r="N57" s="23"/>
    </x:row>
  </x:sheetData>
  <x:mergeCells count="39">
    <x:mergeCell ref="C45:G45"/>
    <x:mergeCell ref="C46:G46"/>
    <x:mergeCell ref="J46:L46"/>
    <x:mergeCell ref="C42:G42"/>
    <x:mergeCell ref="J42:L42"/>
    <x:mergeCell ref="C43:G43"/>
    <x:mergeCell ref="J43:L43"/>
    <x:mergeCell ref="C44:G44"/>
    <x:mergeCell ref="J44:L44"/>
    <x:mergeCell ref="J12:K12"/>
    <x:mergeCell ref="J14:K14"/>
    <x:mergeCell ref="J15:K15"/>
    <x:mergeCell ref="J16:K16"/>
    <x:mergeCell ref="J17:K17"/>
    <x:mergeCell ref="J18:K18"/>
    <x:mergeCell ref="J6:K6"/>
    <x:mergeCell ref="J7:K7"/>
    <x:mergeCell ref="J8:K8"/>
    <x:mergeCell ref="J9:K9"/>
    <x:mergeCell ref="J10:K10"/>
    <x:mergeCell ref="J11:K11"/>
    <x:mergeCell ref="J4:L4"/>
    <x:mergeCell ref="A5:B5"/>
    <x:mergeCell ref="C5:D5"/>
    <x:mergeCell ref="E5:F5"/>
    <x:mergeCell ref="G5:H5"/>
    <x:mergeCell ref="J5:L5"/>
    <x:mergeCell ref="A3:B3"/>
    <x:mergeCell ref="C3:D3"/>
    <x:mergeCell ref="F3:H3"/>
    <x:mergeCell ref="A4:B4"/>
    <x:mergeCell ref="C4:D4"/>
    <x:mergeCell ref="F4:H4"/>
    <x:mergeCell ref="A1:B1"/>
    <x:mergeCell ref="C1:D1"/>
    <x:mergeCell ref="E1:E2"/>
    <x:mergeCell ref="F1:H2"/>
    <x:mergeCell ref="A2:B2"/>
    <x:mergeCell ref="C2:D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D57"/>
  <x:sheetViews>
    <x:sheetView topLeftCell="A1" zoomScale="85" zoomScaleNormal="85" zoomScaleSheetLayoutView="75" workbookViewId="0">
      <x:selection activeCell="N6" activeCellId="0" sqref="N6:S8"/>
    </x:sheetView>
  </x:sheetViews>
  <x:sheetFormatPr defaultColWidth="9" defaultRowHeight="16.399999999999999"/>
  <x:cols>
    <x:col min="1" max="1" width="6.8984375" customWidth="1"/>
    <x:col min="2" max="2" width="29.3984375" bestFit="1" customWidth="1"/>
    <x:col min="3" max="3" width="28.59765625" customWidth="1"/>
    <x:col min="4" max="4" width="6.8984375" customWidth="1"/>
    <x:col min="5" max="5" width="12.59765625" customWidth="1"/>
    <x:col min="6" max="6" width="6.8984375" bestFit="1" customWidth="1"/>
    <x:col min="7" max="7" width="3.59765625" bestFit="1" customWidth="1"/>
    <x:col min="8" max="8" width="8" bestFit="1" customWidth="1"/>
    <x:col min="9" max="9" width="14.09765625" customWidth="1"/>
    <x:col min="10" max="10" width="11.8984375" customWidth="1"/>
    <x:col min="11" max="11" width="10.3984375" customWidth="1"/>
    <x:col min="12" max="12" width="9.69921875" bestFit="1" customWidth="1"/>
    <x:col min="13" max="13" width="4.19921875" customWidth="1"/>
    <x:col min="14" max="14" width="9" style="19"/>
    <x:col min="15" max="15" width="10.5" customWidth="1"/>
  </x:cols>
  <x:sheetData>
    <x:row r="1" spans="1:13" ht="16.5" customHeight="1">
      <x:c r="A1" s="121" t="s">
        <x:v>259</x:v>
      </x:c>
      <x:c r="B1" s="122"/>
      <x:c r="C1" s="119" t="s">
        <x:v>171</x:v>
      </x:c>
      <x:c r="D1" s="119"/>
      <x:c r="E1" s="119" t="s">
        <x:v>227</x:v>
      </x:c>
      <x:c r="F1" s="138" t="s">
        <x:v>269</x:v>
      </x:c>
      <x:c r="G1" s="138"/>
      <x:c r="H1" s="139"/>
      <x:c r="I1" s="17" t="s">
        <x:v>219</x:v>
      </x:c>
      <x:c r="J1" s="6"/>
      <x:c r="K1" s="12" t="s">
        <x:v>238</x:v>
      </x:c>
      <x:c r="L1" s="14"/>
      <x:c r="M1" s="43"/>
    </x:row>
    <x:row r="2" spans="1:13" ht="16.5" customHeight="1">
      <x:c r="A2" s="123" t="s">
        <x:v>346</x:v>
      </x:c>
      <x:c r="B2" s="124"/>
      <x:c r="C2" s="119"/>
      <x:c r="D2" s="119"/>
      <x:c r="E2" s="119"/>
      <x:c r="F2" s="140"/>
      <x:c r="G2" s="140"/>
      <x:c r="H2" s="141"/>
      <x:c r="I2" s="1" t="s">
        <x:v>215</x:v>
      </x:c>
      <x:c r="J2" s="6"/>
      <x:c r="K2" s="16" t="s">
        <x:v>255</x:v>
      </x:c>
      <x:c r="L2" s="14"/>
      <x:c r="M2" s="43"/>
    </x:row>
    <x:row r="3" spans="1:14">
      <x:c r="A3" s="125" t="s">
        <x:v>279</x:v>
      </x:c>
      <x:c r="B3" s="126"/>
      <x:c r="C3" s="136"/>
      <x:c r="D3" s="137"/>
      <x:c r="E3" s="26" t="s">
        <x:v>226</x:v>
      </x:c>
      <x:c r="F3" s="142" t="s">
        <x:v>239</x:v>
      </x:c>
      <x:c r="G3" s="142"/>
      <x:c r="H3" s="142"/>
      <x:c r="I3" s="15" t="s">
        <x:v>243</x:v>
      </x:c>
      <x:c r="J3" s="6"/>
      <x:c r="K3" s="11" t="s">
        <x:v>242</x:v>
      </x:c>
      <x:c r="L3" s="13" t="s">
        <x:v>261</x:v>
      </x:c>
      <x:c r="M3" s="44"/>
      <x:c r="N3" s="20" t="str">
        <x:f>CONCATENATE("DROP TABLE ",F4," ;")</x:f>
        <x:v>DROP TABLE Major_high ;</x:v>
      </x:c>
    </x:row>
    <x:row r="4" spans="1:15" ht="16.5" customHeight="1">
      <x:c r="A4" s="119" t="s">
        <x:v>244</x:v>
      </x:c>
      <x:c r="B4" s="119"/>
      <x:c r="C4" s="119"/>
      <x:c r="D4" s="119"/>
      <x:c r="E4" s="6" t="s">
        <x:v>349</x:v>
      </x:c>
      <x:c r="F4" s="120" t="s">
        <x:v>351</x:v>
      </x:c>
      <x:c r="G4" s="120"/>
      <x:c r="H4" s="120"/>
      <x:c r="I4" s="69" t="s">
        <x:v>345</x:v>
      </x:c>
      <x:c r="J4" s="129" t="s">
        <x:v>253</x:v>
      </x:c>
      <x:c r="K4" s="130"/>
      <x:c r="L4" s="131"/>
      <x:c r="M4" s="45"/>
      <x:c r="N4" s="21"/>
      <x:c r="O4" s="18"/>
    </x:row>
    <x:row r="5" spans="1:15" ht="16.5" customHeight="1">
      <x:c r="A5" s="132" t="s">
        <x:v>350</x:v>
      </x:c>
      <x:c r="B5" s="133"/>
      <x:c r="C5" s="132"/>
      <x:c r="D5" s="133"/>
      <x:c r="E5" s="134" t="s">
        <x:v>247</x:v>
      </x:c>
      <x:c r="F5" s="135"/>
      <x:c r="G5" s="129" t="s">
        <x:v>245</x:v>
      </x:c>
      <x:c r="H5" s="131"/>
      <x:c r="I5" s="69" t="s">
        <x:v>348</x:v>
      </x:c>
      <x:c r="J5" s="129"/>
      <x:c r="K5" s="130"/>
      <x:c r="L5" s="131"/>
      <x:c r="M5" s="45"/>
      <x:c r="N5" s="21"/>
      <x:c r="O5" s="18"/>
    </x:row>
    <x:row r="6" spans="1:30" s="3" customFormat="1" ht="13.199999999999999">
      <x:c r="A6" s="37" t="s">
        <x:v>220</x:v>
      </x:c>
      <x:c r="B6" s="37" t="s">
        <x:v>210</x:v>
      </x:c>
      <x:c r="C6" s="37" t="s">
        <x:v>271</x:v>
      </x:c>
      <x:c r="D6" s="37" t="s">
        <x:v>240</x:v>
      </x:c>
      <x:c r="E6" s="37" t="s">
        <x:v>347</x:v>
      </x:c>
      <x:c r="F6" s="37" t="s">
        <x:v>249</x:v>
      </x:c>
      <x:c r="G6" s="37" t="s">
        <x:v>197</x:v>
      </x:c>
      <x:c r="H6" s="37" t="s">
        <x:v>205</x:v>
      </x:c>
      <x:c r="I6" s="68" t="s">
        <x:v>246</x:v>
      </x:c>
      <x:c r="J6" s="127" t="s">
        <x:v>241</x:v>
      </x:c>
      <x:c r="K6" s="128"/>
      <x:c r="L6" s="39" t="s">
        <x:v>217</x:v>
      </x:c>
      <x:c r="M6" s="46"/>
      <x:c r="N6" s="20" t="str">
        <x:f>CONCATENATE("CREATE TABLE ",$F$4," (")</x:f>
        <x:v>CREATE TABLE Major_high (</x:v>
      </x:c>
      <x:c r="O6" s="9"/>
      <x:c r="Q6" s="41"/>
      <x:c r="R6" s="41"/>
      <x:c r="S6" s="41"/>
      <x:c r="T6" s="41"/>
      <x:c r="U6" s="41" t="str">
        <x:f>CONCATENATE("COMMENT ON TABLE ",$F$4," IS '",$J$4,"' ;")</x:f>
        <x:v>COMMENT ON TABLE Major_high IS '학과_대분류' ;</x:v>
      </x:c>
      <x:c r="V6" s="41"/>
      <x:c r="W6" s="41"/>
      <x:c r="X6" s="41"/>
      <x:c r="Y6" s="41"/>
      <x:c r="Z6" s="41"/>
      <x:c r="AA6" s="41"/>
      <x:c r="AB6" s="41"/>
      <x:c r="AC6" s="41"/>
      <x:c r="AD6" s="41"/>
    </x:row>
    <x:row r="7" spans="1:21" s="32" customFormat="1" ht="13.75">
      <x:c r="A7" s="35">
        <x:v>1</x:v>
      </x:c>
      <x:c r="B7" s="96" t="s">
        <x:v>319</x:v>
      </x:c>
      <x:c r="C7" s="96" t="s">
        <x:v>294</x:v>
      </x:c>
      <x:c r="D7" s="27" t="s">
        <x:v>216</x:v>
      </x:c>
      <x:c r="E7" s="76" t="s">
        <x:v>268</x:v>
      </x:c>
      <x:c r="F7" s="27">
        <x:v>10</x:v>
      </x:c>
      <x:c r="G7" s="27" t="s">
        <x:v>211</x:v>
      </x:c>
      <x:c r="H7" s="27" t="s">
        <x:v>214</x:v>
      </x:c>
      <x:c r="I7" s="24"/>
      <x:c r="J7" s="117"/>
      <x:c r="K7" s="118"/>
      <x:c r="L7" s="34"/>
      <x:c r="M7" s="33"/>
      <x:c r="N7" s="20" t="str">
        <x:f>IF(B7&lt;&gt;"",CONCATENATE(B7,REPT(" ",31-LEN(B7)),E7," ",IF(LEN(F7)&gt;0,CONCATENATE("(",F7,")")," "),"  ",IF(I7&lt;&gt;"",CONCATENATE(" DEFAULT ",I7,""),""),IF(D7="N"," NOT NULL "," "),IF(B8&lt;&gt;""," ,"," ")),") Tablespace TS_HEMR_DATA ;")</x:f>
        <x:v>high_id                        VARCHAR (10)   NOT NULL  ,</x:v>
      </x:c>
      <x:c r="O7" s="33"/>
      <x:c r="U7" s="41" t="str">
        <x:f t="shared" ref="U7:U35" si="0">CONCATENATE("COMMENT ON COLUMN ",$F$4,".",B7," IS '",C7,IF(LEN(J7)=0,"",CONCATENATE("  ( ",J7," )")),"' ;")</x:f>
        <x:v>COMMENT ON COLUMN Major_high.high_id IS '대분류 코드' ;</x:v>
      </x:c>
    </x:row>
    <x:row r="8" spans="1:21" s="3" customFormat="1" ht="13.75">
      <x:c r="A8" s="35">
        <x:v>2</x:v>
      </x:c>
      <x:c r="B8" s="97" t="s">
        <x:v>343</x:v>
      </x:c>
      <x:c r="C8" s="97" t="s">
        <x:v>277</x:v>
      </x:c>
      <x:c r="D8" s="27" t="s">
        <x:v>216</x:v>
      </x:c>
      <x:c r="E8" s="77" t="s">
        <x:v>268</x:v>
      </x:c>
      <x:c r="F8" s="27">
        <x:v>20</x:v>
      </x:c>
      <x:c r="G8" s="27"/>
      <x:c r="H8" s="36"/>
      <x:c r="I8" s="25"/>
      <x:c r="J8" s="117" t="s">
        <x:v>287</x:v>
      </x:c>
      <x:c r="K8" s="118"/>
      <x:c r="L8" s="8"/>
      <x:c r="M8" s="9"/>
      <x:c r="N8" s="20" t="str">
        <x:f t="shared" ref="N8:N31" si="1">IF(B8&lt;&gt;"",CONCATENATE(B8,REPT(" ",31-LEN(B8)),E8," ",IF(LEN(F8)&gt;0,CONCATENATE("(",F8,")")," "),"  ",IF(I8&lt;&gt;"",CONCATENATE(" DEFAULT ",I8,""),""),IF(D8="N"," NOT NULL "," "),IF(B9&lt;&gt;""," ,"," ")),") Tablespace TS_HEMR_DATA ;")</x:f>
        <x:v xml:space="preserve">high_name                      VARCHAR (20)   NOT NULL  </x:v>
      </x:c>
      <x:c r="O8" s="9"/>
      <x:c r="U8" s="41" t="str">
        <x:f t="shared" si="0"/>
        <x:v>COMMENT ON COLUMN Major_high.high_name IS '대분류명  ( 인문/사회 등 )' ;</x:v>
      </x:c>
    </x:row>
    <x:row r="9" spans="1:21" s="32" customFormat="1" ht="13.75">
      <x:c r="A9" s="35">
        <x:v>3</x:v>
      </x:c>
      <x:c r="B9" s="94"/>
      <x:c r="C9" s="95"/>
      <x:c r="D9" s="27"/>
      <x:c r="E9" s="77"/>
      <x:c r="F9" s="27"/>
      <x:c r="G9" s="27"/>
      <x:c r="H9" s="27"/>
      <x:c r="I9" s="24"/>
      <x:c r="J9" s="117"/>
      <x:c r="K9" s="118"/>
      <x:c r="L9" s="34"/>
      <x:c r="M9" s="33"/>
      <x:c r="N9" s="20" t="str">
        <x:f t="shared" si="1"/>
        <x:v>) Tablespace TS_HEMR_DATA ;</x:v>
      </x:c>
      <x:c r="O9" s="33"/>
      <x:c r="U9" s="41" t="str">
        <x:f t="shared" si="0"/>
        <x:v>COMMENT ON COLUMN Major_high. IS '' ;</x:v>
      </x:c>
    </x:row>
    <x:row r="10" spans="1:21" s="32" customFormat="1" ht="13.75">
      <x:c r="A10" s="35">
        <x:v>4</x:v>
      </x:c>
      <x:c r="B10" s="92"/>
      <x:c r="C10" s="91"/>
      <x:c r="D10" s="27"/>
      <x:c r="E10" s="76"/>
      <x:c r="F10" s="27"/>
      <x:c r="G10" s="27"/>
      <x:c r="H10" s="27"/>
      <x:c r="I10" s="24"/>
      <x:c r="J10" s="111"/>
      <x:c r="K10" s="112"/>
      <x:c r="L10" s="34"/>
      <x:c r="M10" s="33"/>
      <x:c r="N10" s="20" t="str">
        <x:f>IF(B10&lt;&gt;"",CONCATENATE(B10,REPT(" ",31-LEN(B10)),E10," ",IF(LEN(F10)&gt;0,CONCATENATE("(",F10,")")," "),"  ",IF(I10&lt;&gt;"",CONCATENATE(" DEFAULT ",I10,""),""),IF(D10="N"," NOT NULL "," "),IF(B11&lt;&gt;""," ,"," ")),") Tablespace TS_HEMR_DATA ;")</x:f>
        <x:v>) Tablespace TS_HEMR_DATA ;</x:v>
      </x:c>
      <x:c r="O10" s="33"/>
      <x:c r="U10" s="41" t="str">
        <x:f t="shared" si="0"/>
        <x:v>COMMENT ON COLUMN Major_high. IS '' ;</x:v>
      </x:c>
    </x:row>
    <x:row r="11" spans="1:21" s="32" customFormat="1" ht="13.75">
      <x:c r="A11" s="35">
        <x:v>5</x:v>
      </x:c>
      <x:c r="B11" s="92"/>
      <x:c r="C11" s="91"/>
      <x:c r="D11" s="27"/>
      <x:c r="E11" s="76"/>
      <x:c r="F11" s="27"/>
      <x:c r="G11" s="27"/>
      <x:c r="H11" s="27"/>
      <x:c r="I11" s="24"/>
      <x:c r="J11" s="111"/>
      <x:c r="K11" s="112"/>
      <x:c r="L11" s="34"/>
      <x:c r="M11" s="33"/>
      <x:c r="N11" s="20" t="str">
        <x:f t="shared" si="1"/>
        <x:v>) Tablespace TS_HEMR_DATA ;</x:v>
      </x:c>
      <x:c r="O11" s="33"/>
      <x:c r="U11" s="41" t="str">
        <x:f t="shared" si="0"/>
        <x:v>COMMENT ON COLUMN Major_high. IS '' ;</x:v>
      </x:c>
    </x:row>
    <x:row r="12" spans="1:21" s="32" customFormat="1">
      <x:c r="A12" s="35">
        <x:v>6</x:v>
      </x:c>
      <x:c r="B12" s="79"/>
      <x:c r="C12" s="77"/>
      <x:c r="D12" s="27"/>
      <x:c r="E12" s="77"/>
      <x:c r="F12" s="27"/>
      <x:c r="G12" s="27"/>
      <x:c r="H12" s="27"/>
      <x:c r="I12" s="24"/>
      <x:c r="J12" s="111"/>
      <x:c r="K12" s="112"/>
      <x:c r="L12" s="34"/>
      <x:c r="M12" s="33"/>
      <x:c r="N12" s="20" t="str">
        <x:f>IF(B12&lt;&gt;"",CONCATENATE(B12,REPT(" ",31-LEN(B12)),E12," ",IF(LEN(F12)&gt;0,CONCATENATE("(",F12,")")," "),"  ",IF(I12&lt;&gt;"",CONCATENATE(" DEFAULT ",I12,""),""),IF(D12="N"," NOT NULL "," "),IF(B14&lt;&gt;""," ,"," ")),") Tablespace TS_HEMR_DATA ;")</x:f>
        <x:v>) Tablespace TS_HEMR_DATA ;</x:v>
      </x:c>
      <x:c r="O12" s="33"/>
      <x:c r="U12" s="41" t="str">
        <x:f t="shared" si="0"/>
        <x:v>COMMENT ON COLUMN Major_high. IS '' ;</x:v>
      </x:c>
    </x:row>
    <x:row r="13" spans="1:21" s="32" customFormat="1">
      <x:c r="A13" s="35"/>
      <x:c r="B13" s="79"/>
      <x:c r="C13" s="77"/>
      <x:c r="D13" s="27"/>
      <x:c r="E13" s="77"/>
      <x:c r="F13" s="27"/>
      <x:c r="G13" s="27"/>
      <x:c r="H13" s="27"/>
      <x:c r="I13" s="24"/>
      <x:c r="J13" s="70"/>
      <x:c r="K13" s="71"/>
      <x:c r="L13" s="34"/>
      <x:c r="M13" s="33"/>
      <x:c r="N13" s="20" t="str">
        <x:f>IF(B13&lt;&gt;"",CONCATENATE(B13,REPT(" ",31-LEN(B13)),E13," ",IF(LEN(F13)&gt;0,CONCATENATE("(",F13,")")," "),"  ",IF(I13&lt;&gt;"",CONCATENATE(" DEFAULT ",I13,""),""),IF(D13="N"," NOT NULL "," "),IF(B15&lt;&gt;""," ,"," ")),") Tablespace TS_HEMR_DATA ;")</x:f>
        <x:v>) Tablespace TS_HEMR_DATA ;</x:v>
      </x:c>
      <x:c r="O13" s="33"/>
      <x:c r="U13" s="41" t="str">
        <x:f t="shared" si="0"/>
        <x:v>COMMENT ON COLUMN Major_high. IS '' ;</x:v>
      </x:c>
    </x:row>
    <x:row r="14" spans="1:21" s="32" customFormat="1">
      <x:c r="A14" s="35">
        <x:v>7</x:v>
      </x:c>
      <x:c r="B14" s="78"/>
      <x:c r="C14" s="77"/>
      <x:c r="D14" s="27"/>
      <x:c r="E14" s="27"/>
      <x:c r="F14" s="27"/>
      <x:c r="G14" s="27"/>
      <x:c r="H14" s="27"/>
      <x:c r="I14" s="24"/>
      <x:c r="J14" s="111"/>
      <x:c r="K14" s="112"/>
      <x:c r="L14" s="34"/>
      <x:c r="M14" s="33"/>
      <x:c r="N14" s="20" t="str">
        <x:f t="shared" si="1"/>
        <x:v>) Tablespace TS_HEMR_DATA ;</x:v>
      </x:c>
      <x:c r="O14" s="33"/>
      <x:c r="U14" s="41" t="str">
        <x:f t="shared" si="0"/>
        <x:v>COMMENT ON COLUMN Major_high. IS '' ;</x:v>
      </x:c>
    </x:row>
    <x:row r="15" spans="1:21" s="32" customFormat="1">
      <x:c r="A15" s="35">
        <x:v>8</x:v>
      </x:c>
      <x:c r="B15" s="78"/>
      <x:c r="C15" s="77"/>
      <x:c r="E15" s="27"/>
      <x:c r="F15" s="27"/>
      <x:c r="G15" s="27"/>
      <x:c r="H15" s="27"/>
      <x:c r="I15" s="24"/>
      <x:c r="J15" s="111"/>
      <x:c r="K15" s="112"/>
      <x:c r="L15" s="34"/>
      <x:c r="M15" s="33"/>
      <x:c r="N15" s="20" t="str">
        <x:f t="shared" si="1"/>
        <x:v>) Tablespace TS_HEMR_DATA ;</x:v>
      </x:c>
      <x:c r="O15" s="33"/>
      <x:c r="U15" s="41" t="str">
        <x:f t="shared" si="0"/>
        <x:v>COMMENT ON COLUMN Major_high. IS '' ;</x:v>
      </x:c>
    </x:row>
    <x:row r="16" spans="1:21" s="32" customFormat="1">
      <x:c r="A16" s="35">
        <x:v>9</x:v>
      </x:c>
      <x:c r="B16" s="78"/>
      <x:c r="C16" s="77"/>
      <x:c r="D16" s="27"/>
      <x:c r="E16" s="36"/>
      <x:c r="F16" s="27"/>
      <x:c r="G16" s="27"/>
      <x:c r="H16" s="27"/>
      <x:c r="I16" s="24"/>
      <x:c r="J16" s="111"/>
      <x:c r="K16" s="112"/>
      <x:c r="L16" s="34"/>
      <x:c r="M16" s="33"/>
      <x:c r="N16" s="20" t="str">
        <x:f t="shared" si="1"/>
        <x:v>) Tablespace TS_HEMR_DATA ;</x:v>
      </x:c>
      <x:c r="O16" s="33"/>
      <x:c r="U16" s="41" t="str">
        <x:f t="shared" si="0"/>
        <x:v>COMMENT ON COLUMN Major_high. IS '' ;</x:v>
      </x:c>
    </x:row>
    <x:row r="17" spans="1:21" s="3" customFormat="1">
      <x:c r="A17" s="35">
        <x:v>10</x:v>
      </x:c>
      <x:c r="B17" s="78"/>
      <x:c r="C17" s="77"/>
      <x:c r="D17" s="27"/>
      <x:c r="E17" s="36"/>
      <x:c r="F17" s="27"/>
      <x:c r="G17" s="27"/>
      <x:c r="H17" s="27"/>
      <x:c r="I17" s="24"/>
      <x:c r="J17" s="111"/>
      <x:c r="K17" s="112"/>
      <x:c r="L17" s="34"/>
      <x:c r="M17" s="9"/>
      <x:c r="N17" s="20" t="str">
        <x:f t="shared" si="1"/>
        <x:v>) Tablespace TS_HEMR_DATA ;</x:v>
      </x:c>
      <x:c r="O17" s="9"/>
      <x:c r="U17" s="41" t="str">
        <x:f t="shared" si="0"/>
        <x:v>COMMENT ON COLUMN Major_high. IS '' ;</x:v>
      </x:c>
    </x:row>
    <x:row r="18" spans="1:21" s="3" customFormat="1">
      <x:c r="A18" s="35">
        <x:v>11</x:v>
      </x:c>
      <x:c r="B18" s="78"/>
      <x:c r="C18" s="77"/>
      <x:c r="D18" s="27"/>
      <x:c r="E18" s="36"/>
      <x:c r="F18" s="27"/>
      <x:c r="G18" s="27"/>
      <x:c r="H18" s="27"/>
      <x:c r="I18" s="24"/>
      <x:c r="J18" s="111"/>
      <x:c r="K18" s="112"/>
      <x:c r="L18" s="34"/>
      <x:c r="M18" s="9"/>
      <x:c r="N18" s="20" t="str">
        <x:f t="shared" si="1"/>
        <x:v>) Tablespace TS_HEMR_DATA ;</x:v>
      </x:c>
      <x:c r="O18" s="9"/>
      <x:c r="U18" s="41" t="str">
        <x:f t="shared" si="0"/>
        <x:v>COMMENT ON COLUMN Major_high. IS '' ;</x:v>
      </x:c>
    </x:row>
    <x:row r="19" spans="1:21" s="3" customFormat="1">
      <x:c r="A19" s="35">
        <x:v>12</x:v>
      </x:c>
      <x:c r="B19" s="78"/>
      <x:c r="C19" s="77"/>
      <x:c r="D19" s="27"/>
      <x:c r="E19" s="36"/>
      <x:c r="F19" s="27"/>
      <x:c r="G19" s="27"/>
      <x:c r="H19" s="27"/>
      <x:c r="I19" s="24"/>
      <x:c r="J19" s="70"/>
      <x:c r="K19" s="71"/>
      <x:c r="L19" s="34"/>
      <x:c r="M19" s="9"/>
      <x:c r="N19" s="20" t="str">
        <x:f t="shared" si="1"/>
        <x:v>) Tablespace TS_HEMR_DATA ;</x:v>
      </x:c>
      <x:c r="O19" s="9"/>
      <x:c r="U19" s="41" t="str">
        <x:f t="shared" si="0"/>
        <x:v>COMMENT ON COLUMN Major_high. IS '' ;</x:v>
      </x:c>
    </x:row>
    <x:row r="20" spans="1:21" s="3" customFormat="1">
      <x:c r="A20" s="35">
        <x:v>13</x:v>
      </x:c>
      <x:c r="B20" s="78"/>
      <x:c r="C20" s="77"/>
      <x:c r="D20" s="27"/>
      <x:c r="E20" s="36"/>
      <x:c r="F20" s="27"/>
      <x:c r="G20" s="27"/>
      <x:c r="H20" s="27"/>
      <x:c r="I20" s="24"/>
      <x:c r="J20" s="70"/>
      <x:c r="K20" s="71"/>
      <x:c r="L20" s="34"/>
      <x:c r="M20" s="9"/>
      <x:c r="N20" s="20" t="str">
        <x:f t="shared" si="1"/>
        <x:v>) Tablespace TS_HEMR_DATA ;</x:v>
      </x:c>
      <x:c r="O20" s="9"/>
      <x:c r="U20" s="41" t="str">
        <x:f t="shared" si="0"/>
        <x:v>COMMENT ON COLUMN Major_high. IS '' ;</x:v>
      </x:c>
    </x:row>
    <x:row r="21" spans="1:21" s="3" customFormat="1" ht="13.199999999999999">
      <x:c r="A21" s="35">
        <x:v>14</x:v>
      </x:c>
      <x:c r="B21" s="28"/>
      <x:c r="C21" s="28"/>
      <x:c r="D21" s="27"/>
      <x:c r="E21" s="27"/>
      <x:c r="F21" s="27"/>
      <x:c r="G21" s="27"/>
      <x:c r="H21" s="27"/>
      <x:c r="I21" s="24"/>
      <x:c r="J21" s="70"/>
      <x:c r="K21" s="71"/>
      <x:c r="L21" s="34"/>
      <x:c r="M21" s="9"/>
      <x:c r="N21" s="20" t="str">
        <x:f t="shared" si="1"/>
        <x:v>) Tablespace TS_HEMR_DATA ;</x:v>
      </x:c>
      <x:c r="O21" s="9"/>
      <x:c r="U21" s="41" t="str">
        <x:f t="shared" si="0"/>
        <x:v>COMMENT ON COLUMN Major_high. IS '' ;</x:v>
      </x:c>
    </x:row>
    <x:row r="22" spans="1:21" s="3" customFormat="1" ht="13.199999999999999">
      <x:c r="A22" s="35">
        <x:v>15</x:v>
      </x:c>
      <x:c r="B22" s="28"/>
      <x:c r="C22" s="28"/>
      <x:c r="D22" s="27"/>
      <x:c r="E22" s="27"/>
      <x:c r="F22" s="27"/>
      <x:c r="G22" s="27"/>
      <x:c r="H22" s="27"/>
      <x:c r="I22" s="24"/>
      <x:c r="J22" s="70"/>
      <x:c r="K22" s="71"/>
      <x:c r="L22" s="34"/>
      <x:c r="M22" s="9"/>
      <x:c r="N22" s="20" t="str">
        <x:f t="shared" si="1"/>
        <x:v>) Tablespace TS_HEMR_DATA ;</x:v>
      </x:c>
      <x:c r="O22" s="9"/>
      <x:c r="U22" s="41" t="str">
        <x:f t="shared" si="0"/>
        <x:v>COMMENT ON COLUMN Major_high. IS '' ;</x:v>
      </x:c>
    </x:row>
    <x:row r="23" spans="1:21" s="3" customFormat="1" ht="13.5" customHeight="1">
      <x:c r="A23" s="35">
        <x:v>16</x:v>
      </x:c>
      <x:c r="B23" s="28"/>
      <x:c r="C23" s="28"/>
      <x:c r="D23" s="27"/>
      <x:c r="E23" s="27"/>
      <x:c r="F23" s="27"/>
      <x:c r="G23" s="27"/>
      <x:c r="H23" s="27"/>
      <x:c r="I23" s="24"/>
      <x:c r="J23" s="70"/>
      <x:c r="K23" s="71"/>
      <x:c r="L23" s="34"/>
      <x:c r="M23" s="9"/>
      <x:c r="N23" s="20" t="str">
        <x:f t="shared" si="1"/>
        <x:v>) Tablespace TS_HEMR_DATA ;</x:v>
      </x:c>
      <x:c r="O23" s="9"/>
      <x:c r="U23" s="41" t="str">
        <x:f t="shared" si="0"/>
        <x:v>COMMENT ON COLUMN Major_high. IS '' ;</x:v>
      </x:c>
    </x:row>
    <x:row r="24" spans="1:21" s="3" customFormat="1" ht="13.199999999999999">
      <x:c r="A24" s="35">
        <x:v>17</x:v>
      </x:c>
      <x:c r="B24" s="28"/>
      <x:c r="C24" s="28"/>
      <x:c r="D24" s="27"/>
      <x:c r="E24" s="27"/>
      <x:c r="F24" s="27"/>
      <x:c r="G24" s="27"/>
      <x:c r="H24" s="27"/>
      <x:c r="I24" s="24"/>
      <x:c r="J24" s="70"/>
      <x:c r="K24" s="71"/>
      <x:c r="L24" s="34"/>
      <x:c r="M24" s="9"/>
      <x:c r="N24" s="20" t="str">
        <x:f t="shared" si="1"/>
        <x:v>) Tablespace TS_HEMR_DATA ;</x:v>
      </x:c>
      <x:c r="O24" s="9"/>
      <x:c r="U24" s="41" t="str">
        <x:f t="shared" si="0"/>
        <x:v>COMMENT ON COLUMN Major_high. IS '' ;</x:v>
      </x:c>
    </x:row>
    <x:row r="25" spans="1:21" s="3" customFormat="1" ht="13.5" customHeight="1">
      <x:c r="A25" s="35">
        <x:v>18</x:v>
      </x:c>
      <x:c r="B25" s="28"/>
      <x:c r="C25" s="28"/>
      <x:c r="D25" s="27"/>
      <x:c r="E25" s="27"/>
      <x:c r="F25" s="27"/>
      <x:c r="G25" s="27"/>
      <x:c r="H25" s="27"/>
      <x:c r="I25" s="24"/>
      <x:c r="J25" s="70"/>
      <x:c r="K25" s="71"/>
      <x:c r="L25" s="34"/>
      <x:c r="M25" s="9"/>
      <x:c r="N25" s="20" t="str">
        <x:f t="shared" si="1"/>
        <x:v>) Tablespace TS_HEMR_DATA ;</x:v>
      </x:c>
      <x:c r="O25" s="9"/>
      <x:c r="U25" s="41" t="str">
        <x:f t="shared" si="0"/>
        <x:v>COMMENT ON COLUMN Major_high. IS '' ;</x:v>
      </x:c>
    </x:row>
    <x:row r="26" spans="1:21" s="3" customFormat="1" ht="13.199999999999999">
      <x:c r="A26" s="35">
        <x:v>19</x:v>
      </x:c>
      <x:c r="B26" s="28"/>
      <x:c r="C26" s="28"/>
      <x:c r="D26" s="27"/>
      <x:c r="E26" s="27"/>
      <x:c r="F26" s="27"/>
      <x:c r="G26" s="27"/>
      <x:c r="H26" s="27"/>
      <x:c r="I26" s="24"/>
      <x:c r="J26" s="70"/>
      <x:c r="K26" s="71"/>
      <x:c r="L26" s="34"/>
      <x:c r="M26" s="9"/>
      <x:c r="N26" s="20" t="str">
        <x:f t="shared" si="1"/>
        <x:v>) Tablespace TS_HEMR_DATA ;</x:v>
      </x:c>
      <x:c r="O26" s="9"/>
      <x:c r="U26" s="41" t="str">
        <x:f t="shared" si="0"/>
        <x:v>COMMENT ON COLUMN Major_high. IS '' ;</x:v>
      </x:c>
    </x:row>
    <x:row r="27" spans="1:21" s="3" customFormat="1" ht="13.199999999999999">
      <x:c r="A27" s="35">
        <x:v>20</x:v>
      </x:c>
      <x:c r="B27" s="28"/>
      <x:c r="C27" s="28"/>
      <x:c r="D27" s="27"/>
      <x:c r="E27" s="27"/>
      <x:c r="F27" s="27"/>
      <x:c r="G27" s="27"/>
      <x:c r="H27" s="27"/>
      <x:c r="I27" s="24"/>
      <x:c r="J27" s="70"/>
      <x:c r="K27" s="71"/>
      <x:c r="L27" s="34"/>
      <x:c r="M27" s="9"/>
      <x:c r="N27" s="20" t="str">
        <x:f t="shared" si="1"/>
        <x:v>) Tablespace TS_HEMR_DATA ;</x:v>
      </x:c>
      <x:c r="O27" s="9"/>
      <x:c r="U27" s="41" t="str">
        <x:f t="shared" si="0"/>
        <x:v>COMMENT ON COLUMN Major_high. IS '' ;</x:v>
      </x:c>
    </x:row>
    <x:row r="28" spans="1:21" s="3" customFormat="1" ht="13.199999999999999">
      <x:c r="A28" s="35">
        <x:v>21</x:v>
      </x:c>
      <x:c r="B28" s="28"/>
      <x:c r="C28" s="28"/>
      <x:c r="D28" s="27"/>
      <x:c r="E28" s="27"/>
      <x:c r="F28" s="27"/>
      <x:c r="G28" s="27"/>
      <x:c r="H28" s="27"/>
      <x:c r="I28" s="24"/>
      <x:c r="J28" s="70"/>
      <x:c r="K28" s="71"/>
      <x:c r="L28" s="34"/>
      <x:c r="M28" s="9"/>
      <x:c r="N28" s="20" t="str">
        <x:f t="shared" si="1"/>
        <x:v>) Tablespace TS_HEMR_DATA ;</x:v>
      </x:c>
      <x:c r="O28" s="9"/>
      <x:c r="U28" s="41" t="str">
        <x:f t="shared" si="0"/>
        <x:v>COMMENT ON COLUMN Major_high. IS '' ;</x:v>
      </x:c>
    </x:row>
    <x:row r="29" spans="1:21" s="3" customFormat="1" ht="13.199999999999999">
      <x:c r="A29" s="35">
        <x:v>22</x:v>
      </x:c>
      <x:c r="B29" s="28"/>
      <x:c r="C29" s="28"/>
      <x:c r="D29" s="27"/>
      <x:c r="E29" s="27"/>
      <x:c r="F29" s="27"/>
      <x:c r="G29" s="27"/>
      <x:c r="H29" s="27"/>
      <x:c r="I29" s="24"/>
      <x:c r="J29" s="70"/>
      <x:c r="K29" s="71"/>
      <x:c r="L29" s="34"/>
      <x:c r="M29" s="9"/>
      <x:c r="N29" s="20" t="str">
        <x:f t="shared" si="1"/>
        <x:v>) Tablespace TS_HEMR_DATA ;</x:v>
      </x:c>
      <x:c r="O29" s="9"/>
      <x:c r="U29" s="41" t="str">
        <x:f t="shared" si="0"/>
        <x:v>COMMENT ON COLUMN Major_high. IS '' ;</x:v>
      </x:c>
    </x:row>
    <x:row r="30" spans="1:21" s="3" customFormat="1" ht="13.199999999999999">
      <x:c r="A30" s="35">
        <x:v>23</x:v>
      </x:c>
      <x:c r="B30" s="28"/>
      <x:c r="C30" s="28"/>
      <x:c r="D30" s="27"/>
      <x:c r="E30" s="27"/>
      <x:c r="F30" s="27"/>
      <x:c r="G30" s="27"/>
      <x:c r="H30" s="27"/>
      <x:c r="I30" s="24"/>
      <x:c r="J30" s="70"/>
      <x:c r="K30" s="71"/>
      <x:c r="L30" s="34"/>
      <x:c r="M30" s="9"/>
      <x:c r="N30" s="20" t="str">
        <x:f t="shared" si="1"/>
        <x:v>) Tablespace TS_HEMR_DATA ;</x:v>
      </x:c>
      <x:c r="O30" s="9"/>
      <x:c r="U30" s="41" t="str">
        <x:f t="shared" si="0"/>
        <x:v>COMMENT ON COLUMN Major_high. IS '' ;</x:v>
      </x:c>
    </x:row>
    <x:row r="31" spans="1:21" s="3" customFormat="1" ht="13.199999999999999">
      <x:c r="A31" s="35">
        <x:v>24</x:v>
      </x:c>
      <x:c r="B31" s="28"/>
      <x:c r="C31" s="28"/>
      <x:c r="D31" s="27"/>
      <x:c r="E31" s="27"/>
      <x:c r="F31" s="27"/>
      <x:c r="G31" s="27"/>
      <x:c r="H31" s="27"/>
      <x:c r="I31" s="24"/>
      <x:c r="J31" s="70"/>
      <x:c r="K31" s="71"/>
      <x:c r="L31" s="34"/>
      <x:c r="M31" s="9"/>
      <x:c r="N31" s="20" t="str">
        <x:f t="shared" si="1"/>
        <x:v>) Tablespace TS_HEMR_DATA ;</x:v>
      </x:c>
      <x:c r="O31" s="9"/>
      <x:c r="U31" s="41" t="str">
        <x:f t="shared" si="0"/>
        <x:v>COMMENT ON COLUMN Major_high. IS '' ;</x:v>
      </x:c>
    </x:row>
    <x:row r="32" spans="1:21" s="3" customFormat="1" ht="13.199999999999999">
      <x:c r="A32" s="35">
        <x:v>25</x:v>
      </x:c>
      <x:c r="B32" s="28"/>
      <x:c r="C32" s="28"/>
      <x:c r="D32" s="27"/>
      <x:c r="E32" s="27"/>
      <x:c r="F32" s="27"/>
      <x:c r="G32" s="27"/>
      <x:c r="H32" s="27"/>
      <x:c r="I32" s="24"/>
      <x:c r="J32" s="70"/>
      <x:c r="K32" s="71"/>
      <x:c r="L32" s="34"/>
      <x:c r="M32" s="9"/>
      <x:c r="N32" s="20" t="str">
        <x:f>IF(B32&lt;&gt;"",CONCATENATE(B32,REPT(" ",31-LEN(B32)),E32," ",IF(LEN(F32)&gt;0,CONCATENATE("(",F32,")")," "),"  ",IF(I32&lt;&gt;"",CONCATENATE(" DEFAULT ",I32,""),""),IF(D32="N"," NOT NULL "," "),IF(B38&lt;&gt;""," ,"," ")),") Tablespace TS_HEMR_DATA ;")</x:f>
        <x:v>) Tablespace TS_HEMR_DATA ;</x:v>
      </x:c>
      <x:c r="O32" s="9"/>
      <x:c r="U32" s="41" t="str">
        <x:f t="shared" si="0"/>
        <x:v>COMMENT ON COLUMN Major_high. IS '' ;</x:v>
      </x:c>
    </x:row>
    <x:row r="33" spans="1:21" s="3" customFormat="1" ht="13.199999999999999">
      <x:c r="A33" s="35">
        <x:v>26</x:v>
      </x:c>
      <x:c r="B33" s="28"/>
      <x:c r="C33" s="28"/>
      <x:c r="D33" s="27"/>
      <x:c r="E33" s="27"/>
      <x:c r="F33" s="27"/>
      <x:c r="G33" s="27"/>
      <x:c r="H33" s="27"/>
      <x:c r="I33" s="24"/>
      <x:c r="J33" s="70"/>
      <x:c r="K33" s="71"/>
      <x:c r="L33" s="34"/>
      <x:c r="M33" s="9"/>
      <x:c r="N33" s="20" t="str">
        <x:f t="shared" ref="N33:N35" si="2">IF(B33&lt;&gt;"",CONCATENATE(B33,REPT(" ",31-LEN(B33)),E33," ",IF(LEN(F33)&gt;0,CONCATENATE("(",F33,")")," "),"  ",IF(I33&lt;&gt;"",CONCATENATE(" DEFAULT ",I33,""),""),IF(D33="N"," NOT NULL "," "),IF(B39&lt;&gt;""," ,"," ")),") Tablespace TS_HEMR_DATA ;")</x:f>
        <x:v>) Tablespace TS_HEMR_DATA ;</x:v>
      </x:c>
      <x:c r="O33" s="9"/>
      <x:c r="U33" s="41" t="str">
        <x:f t="shared" si="0"/>
        <x:v>COMMENT ON COLUMN Major_high. IS '' ;</x:v>
      </x:c>
    </x:row>
    <x:row r="34" spans="1:21" s="3" customFormat="1" ht="13.199999999999999">
      <x:c r="A34" s="35">
        <x:v>27</x:v>
      </x:c>
      <x:c r="B34" s="28"/>
      <x:c r="C34" s="28"/>
      <x:c r="D34" s="27"/>
      <x:c r="E34" s="27"/>
      <x:c r="F34" s="27"/>
      <x:c r="G34" s="27"/>
      <x:c r="H34" s="27"/>
      <x:c r="I34" s="24"/>
      <x:c r="J34" s="70"/>
      <x:c r="K34" s="71"/>
      <x:c r="L34" s="34"/>
      <x:c r="M34" s="9"/>
      <x:c r="N34" s="20" t="str">
        <x:f t="shared" si="2"/>
        <x:v>) Tablespace TS_HEMR_DATA ;</x:v>
      </x:c>
      <x:c r="O34" s="9"/>
      <x:c r="U34" s="41" t="str">
        <x:f t="shared" si="0"/>
        <x:v>COMMENT ON COLUMN Major_high. IS '' ;</x:v>
      </x:c>
    </x:row>
    <x:row r="35" spans="1:21" s="3" customFormat="1" ht="13.199999999999999">
      <x:c r="A35" s="35">
        <x:v>28</x:v>
      </x:c>
      <x:c r="B35" s="28"/>
      <x:c r="C35" s="28"/>
      <x:c r="D35" s="27"/>
      <x:c r="E35" s="27"/>
      <x:c r="F35" s="27"/>
      <x:c r="G35" s="27"/>
      <x:c r="H35" s="27"/>
      <x:c r="I35" s="24"/>
      <x:c r="J35" s="70"/>
      <x:c r="K35" s="71"/>
      <x:c r="L35" s="34"/>
      <x:c r="M35" s="9"/>
      <x:c r="N35" s="20" t="str">
        <x:f t="shared" si="2"/>
        <x:v>) Tablespace TS_HEMR_DATA ;</x:v>
      </x:c>
      <x:c r="O35" s="9"/>
      <x:c r="U35" s="41" t="str">
        <x:f t="shared" si="0"/>
        <x:v>COMMENT ON COLUMN Major_high. IS '' ;</x:v>
      </x:c>
    </x:row>
    <x:row r="36" spans="1:21" s="3" customFormat="1" ht="13.199999999999999">
      <x:c r="A36" s="35">
        <x:v>29</x:v>
      </x:c>
      <x:c r="B36" s="28"/>
      <x:c r="C36" s="28"/>
      <x:c r="D36" s="27"/>
      <x:c r="E36" s="27"/>
      <x:c r="F36" s="27"/>
      <x:c r="G36" s="27"/>
      <x:c r="H36" s="27"/>
      <x:c r="I36" s="24"/>
      <x:c r="J36" s="70"/>
      <x:c r="K36" s="71"/>
      <x:c r="L36" s="34"/>
      <x:c r="M36" s="9"/>
      <x:c r="N36" s="20"/>
      <x:c r="O36" s="9"/>
      <x:c r="U36" s="41"/>
    </x:row>
    <x:row r="37" spans="1:21" s="3" customFormat="1" ht="13.199999999999999">
      <x:c r="A37" s="35">
        <x:v>30</x:v>
      </x:c>
      <x:c r="B37" s="28"/>
      <x:c r="C37" s="28"/>
      <x:c r="D37" s="27"/>
      <x:c r="E37" s="27"/>
      <x:c r="F37" s="27"/>
      <x:c r="G37" s="27"/>
      <x:c r="H37" s="27"/>
      <x:c r="I37" s="24"/>
      <x:c r="J37" s="70"/>
      <x:c r="K37" s="71"/>
      <x:c r="L37" s="34"/>
      <x:c r="M37" s="9"/>
      <x:c r="N37" s="20"/>
      <x:c r="O37" s="9"/>
      <x:c r="U37" s="41"/>
    </x:row>
    <x:row r="38" spans="1:21" s="3" customFormat="1" ht="13.199999999999999">
      <x:c r="A38" s="35">
        <x:v>31</x:v>
      </x:c>
      <x:c r="B38" s="28"/>
      <x:c r="C38" s="28"/>
      <x:c r="D38" s="27"/>
      <x:c r="E38" s="27"/>
      <x:c r="F38" s="27"/>
      <x:c r="G38" s="56"/>
      <x:c r="H38" s="27"/>
      <x:c r="I38" s="24"/>
      <x:c r="J38" s="70"/>
      <x:c r="K38" s="71"/>
      <x:c r="L38" s="34"/>
      <x:c r="M38" s="9"/>
      <x:c r="N38" s="20"/>
      <x:c r="O38" s="9"/>
      <x:c r="U38" s="41"/>
    </x:row>
    <x:row r="39" spans="1:21" s="3" customFormat="1" ht="13.199999999999999">
      <x:c r="A39" s="51"/>
      <x:c r="B39" s="50"/>
      <x:c r="C39" s="50"/>
      <x:c r="D39" s="52"/>
      <x:c r="E39" s="52"/>
      <x:c r="F39" s="52"/>
      <x:c r="G39" s="52"/>
      <x:c r="H39" s="52"/>
      <x:c r="I39" s="53"/>
      <x:c r="J39" s="29"/>
      <x:c r="K39" s="29"/>
      <x:c r="L39" s="33"/>
      <x:c r="M39" s="9"/>
      <x:c r="N39" s="20" t="s">
        <x:v>221</x:v>
      </x:c>
      <x:c r="O39" s="9"/>
      <x:c r="U39" s="41"/>
    </x:row>
    <x:row r="40" spans="1:15" s="3" customFormat="1" ht="13.199999999999999">
      <x:c r="A40" s="49"/>
      <x:c r="B40" s="50"/>
      <x:c r="C40" s="50"/>
      <x:c r="D40" s="49"/>
      <x:c r="E40" s="49"/>
      <x:c r="F40" s="49"/>
      <x:c r="G40" s="49"/>
      <x:c r="H40" s="49"/>
      <x:c r="I40" s="49"/>
      <x:c r="J40" s="49"/>
      <x:c r="K40" s="49"/>
      <x:c r="L40" s="9"/>
      <x:c r="M40" s="9"/>
      <x:c r="N40" s="23"/>
      <x:c r="O40" s="9"/>
    </x:row>
    <x:row r="41" spans="1:15" s="3" customFormat="1" ht="13.199999999999999">
      <x:c r="A41" s="49"/>
      <x:c r="B41" s="31"/>
      <x:c r="C41" s="31"/>
      <x:c r="D41" s="30"/>
      <x:c r="E41" s="30"/>
      <x:c r="F41" s="30"/>
      <x:c r="G41" s="30"/>
      <x:c r="H41" s="30"/>
      <x:c r="I41" s="31"/>
      <x:c r="J41" s="29"/>
      <x:c r="K41" s="29"/>
      <x:c r="L41" s="9"/>
      <x:c r="M41" s="9"/>
      <x:c r="N41" s="23"/>
      <x:c r="O41" s="9"/>
    </x:row>
    <x:row r="42" spans="1:15" s="2" customFormat="1" ht="13.199999999999999">
      <x:c r="A42" s="75" t="s">
        <x:v>220</x:v>
      </x:c>
      <x:c r="B42" s="75" t="s">
        <x:v>357</x:v>
      </x:c>
      <x:c r="C42" s="113" t="s">
        <x:v>358</x:v>
      </x:c>
      <x:c r="D42" s="113"/>
      <x:c r="E42" s="113"/>
      <x:c r="F42" s="113"/>
      <x:c r="G42" s="113"/>
      <x:c r="H42" s="75" t="s">
        <x:v>258</x:v>
      </x:c>
      <x:c r="I42" s="75" t="s">
        <x:v>197</x:v>
      </x:c>
      <x:c r="J42" s="114" t="s">
        <x:v>241</x:v>
      </x:c>
      <x:c r="K42" s="115"/>
      <x:c r="L42" s="116"/>
      <x:c r="M42" s="47"/>
      <x:c r="N42" s="22"/>
      <x:c r="O42" s="4"/>
    </x:row>
    <x:row r="43" spans="1:15" s="2" customFormat="1" ht="13.199999999999999">
      <x:c r="A43" s="62">
        <x:v>1</x:v>
      </x:c>
      <x:c r="B43" s="63"/>
      <x:c r="C43" s="107"/>
      <x:c r="D43" s="107"/>
      <x:c r="E43" s="107"/>
      <x:c r="F43" s="107"/>
      <x:c r="G43" s="107"/>
      <x:c r="H43" s="62"/>
      <x:c r="I43" s="35"/>
      <x:c r="J43" s="108"/>
      <x:c r="K43" s="109"/>
      <x:c r="L43" s="110"/>
      <x:c r="M43" s="49"/>
      <x:c r="N43" s="22" t="str">
        <x:f>CONCATENATE("CREATE ",IF(H43&lt;&gt;"","UNIQUE ",""),"INDEX ",B43," ON ",$F$4,"( ",C43," ) ")</x:f>
        <x:v xml:space="preserve">CREATE INDEX  ON Major_high(  ) </x:v>
      </x:c>
      <x:c r="O43" s="4"/>
    </x:row>
    <x:row r="44" spans="1:15" s="2" customFormat="1" ht="13.199999999999999">
      <x:c r="A44" s="62">
        <x:v>2</x:v>
      </x:c>
      <x:c r="B44" s="63"/>
      <x:c r="C44" s="107"/>
      <x:c r="D44" s="107"/>
      <x:c r="E44" s="107"/>
      <x:c r="F44" s="107"/>
      <x:c r="G44" s="107"/>
      <x:c r="H44" s="62"/>
      <x:c r="I44" s="35"/>
      <x:c r="J44" s="108"/>
      <x:c r="K44" s="109"/>
      <x:c r="L44" s="110"/>
      <x:c r="M44" s="49"/>
      <x:c r="N44" s="22" t="str">
        <x:f t="shared" ref="N44:N46" si="3">CONCATENATE("CREATE ",IF(H44&lt;&gt;"","UNIQUE ",""),"INDEX ",B44," ON ",$F$4,"( ",C44," ) ")</x:f>
        <x:v xml:space="preserve">CREATE INDEX  ON Major_high(  ) </x:v>
      </x:c>
      <x:c r="O44" s="4"/>
    </x:row>
    <x:row r="45" spans="1:15" s="2" customFormat="1" ht="13.199999999999999">
      <x:c r="A45" s="62">
        <x:v>3</x:v>
      </x:c>
      <x:c r="B45" s="63"/>
      <x:c r="C45" s="107"/>
      <x:c r="D45" s="107"/>
      <x:c r="E45" s="107"/>
      <x:c r="F45" s="107"/>
      <x:c r="G45" s="107"/>
      <x:c r="H45" s="62"/>
      <x:c r="I45" s="35"/>
      <x:c r="J45" s="72"/>
      <x:c r="K45" s="73"/>
      <x:c r="L45" s="74"/>
      <x:c r="M45" s="49"/>
      <x:c r="N45" s="22" t="str">
        <x:f t="shared" si="3"/>
        <x:v xml:space="preserve">CREATE INDEX  ON Major_high(  ) </x:v>
      </x:c>
      <x:c r="O45" s="4"/>
    </x:row>
    <x:row r="46" spans="1:15" s="2" customFormat="1" ht="13.199999999999999">
      <x:c r="A46" s="62">
        <x:v>4</x:v>
      </x:c>
      <x:c r="B46" s="63"/>
      <x:c r="C46" s="107"/>
      <x:c r="D46" s="107"/>
      <x:c r="E46" s="107"/>
      <x:c r="F46" s="107"/>
      <x:c r="G46" s="107"/>
      <x:c r="H46" s="62"/>
      <x:c r="I46" s="35"/>
      <x:c r="J46" s="108"/>
      <x:c r="K46" s="109"/>
      <x:c r="L46" s="110"/>
      <x:c r="M46" s="49"/>
      <x:c r="N46" s="22" t="str">
        <x:f t="shared" si="3"/>
        <x:v xml:space="preserve">CREATE INDEX  ON Major_high(  ) </x:v>
      </x:c>
      <x:c r="O46" s="4"/>
    </x:row>
    <x:row r="47" spans="2:14" s="2" customFormat="1" ht="13.199999999999999">
      <x:c r="B47" s="2">
        <x:f>LEN(B43)</x:f>
        <x:v>0</x:v>
      </x:c>
      <x:c r="N47" s="23"/>
    </x:row>
    <x:row r="48" spans="14:14" s="2" customFormat="1" ht="13.199999999999999">
      <x:c r="N48" s="23"/>
    </x:row>
    <x:row r="49" spans="14:14" s="2" customFormat="1" ht="13.199999999999999">
      <x:c r="N49" s="23"/>
    </x:row>
    <x:row r="50" spans="14:14" s="2" customFormat="1" ht="13.199999999999999">
      <x:c r="N50" s="23"/>
    </x:row>
    <x:row r="51" spans="14:14" s="2" customFormat="1" ht="13.199999999999999">
      <x:c r="N51" s="23"/>
    </x:row>
    <x:row r="52" spans="14:14" s="2" customFormat="1" ht="13.199999999999999">
      <x:c r="N52" s="23"/>
    </x:row>
    <x:row r="53" spans="14:14" s="2" customFormat="1" ht="13.199999999999999">
      <x:c r="N53" s="23"/>
    </x:row>
    <x:row r="54" spans="14:14" s="2" customFormat="1" ht="13.199999999999999">
      <x:c r="N54" s="23"/>
    </x:row>
    <x:row r="55" spans="14:14" s="2" customFormat="1" ht="13.199999999999999">
      <x:c r="N55" s="23"/>
    </x:row>
    <x:row r="56" spans="14:14" s="2" customFormat="1" ht="13.199999999999999">
      <x:c r="N56" s="23"/>
    </x:row>
    <x:row r="57" spans="14:14" s="2" customFormat="1" ht="13.199999999999999">
      <x:c r="N57" s="23"/>
    </x:row>
  </x:sheetData>
  <x:mergeCells count="39">
    <x:mergeCell ref="C45:G45"/>
    <x:mergeCell ref="C46:G46"/>
    <x:mergeCell ref="J46:L46"/>
    <x:mergeCell ref="C42:G42"/>
    <x:mergeCell ref="J42:L42"/>
    <x:mergeCell ref="C43:G43"/>
    <x:mergeCell ref="J43:L43"/>
    <x:mergeCell ref="C44:G44"/>
    <x:mergeCell ref="J44:L44"/>
    <x:mergeCell ref="J12:K12"/>
    <x:mergeCell ref="J14:K14"/>
    <x:mergeCell ref="J15:K15"/>
    <x:mergeCell ref="J16:K16"/>
    <x:mergeCell ref="J17:K17"/>
    <x:mergeCell ref="J18:K18"/>
    <x:mergeCell ref="J6:K6"/>
    <x:mergeCell ref="J7:K7"/>
    <x:mergeCell ref="J8:K8"/>
    <x:mergeCell ref="J9:K9"/>
    <x:mergeCell ref="J10:K10"/>
    <x:mergeCell ref="J11:K11"/>
    <x:mergeCell ref="J4:L4"/>
    <x:mergeCell ref="A5:B5"/>
    <x:mergeCell ref="C5:D5"/>
    <x:mergeCell ref="E5:F5"/>
    <x:mergeCell ref="G5:H5"/>
    <x:mergeCell ref="J5:L5"/>
    <x:mergeCell ref="A3:B3"/>
    <x:mergeCell ref="C3:D3"/>
    <x:mergeCell ref="F3:H3"/>
    <x:mergeCell ref="A4:B4"/>
    <x:mergeCell ref="C4:D4"/>
    <x:mergeCell ref="F4:H4"/>
    <x:mergeCell ref="A1:B1"/>
    <x:mergeCell ref="C1:D1"/>
    <x:mergeCell ref="E1:E2"/>
    <x:mergeCell ref="F1:H2"/>
    <x:mergeCell ref="A2:B2"/>
    <x:mergeCell ref="C2:D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D57"/>
  <x:sheetViews>
    <x:sheetView topLeftCell="A1" zoomScale="85" zoomScaleNormal="85" zoomScaleSheetLayoutView="75" workbookViewId="0">
      <x:selection activeCell="N6" activeCellId="0" sqref="N6:S9"/>
    </x:sheetView>
  </x:sheetViews>
  <x:sheetFormatPr defaultColWidth="9" defaultRowHeight="16.399999999999999"/>
  <x:cols>
    <x:col min="1" max="1" width="6.8984375" customWidth="1"/>
    <x:col min="2" max="2" width="29.3984375" bestFit="1" customWidth="1"/>
    <x:col min="3" max="3" width="28.59765625" customWidth="1"/>
    <x:col min="4" max="4" width="6.8984375" customWidth="1"/>
    <x:col min="5" max="5" width="12.59765625" customWidth="1"/>
    <x:col min="6" max="6" width="6.8984375" bestFit="1" customWidth="1"/>
    <x:col min="7" max="7" width="3.59765625" bestFit="1" customWidth="1"/>
    <x:col min="8" max="8" width="8" bestFit="1" customWidth="1"/>
    <x:col min="9" max="9" width="14.09765625" customWidth="1"/>
    <x:col min="10" max="10" width="11.8984375" customWidth="1"/>
    <x:col min="11" max="11" width="10.3984375" customWidth="1"/>
    <x:col min="12" max="12" width="9.69921875" bestFit="1" customWidth="1"/>
    <x:col min="13" max="13" width="4.19921875" customWidth="1"/>
    <x:col min="14" max="14" width="9" style="19"/>
    <x:col min="15" max="15" width="10.5" customWidth="1"/>
  </x:cols>
  <x:sheetData>
    <x:row r="1" spans="1:13" ht="16.5" customHeight="1">
      <x:c r="A1" s="121" t="s">
        <x:v>259</x:v>
      </x:c>
      <x:c r="B1" s="122"/>
      <x:c r="C1" s="119" t="s">
        <x:v>171</x:v>
      </x:c>
      <x:c r="D1" s="119"/>
      <x:c r="E1" s="119" t="s">
        <x:v>227</x:v>
      </x:c>
      <x:c r="F1" s="138" t="s">
        <x:v>269</x:v>
      </x:c>
      <x:c r="G1" s="138"/>
      <x:c r="H1" s="139"/>
      <x:c r="I1" s="17" t="s">
        <x:v>219</x:v>
      </x:c>
      <x:c r="J1" s="6"/>
      <x:c r="K1" s="12" t="s">
        <x:v>238</x:v>
      </x:c>
      <x:c r="L1" s="14"/>
      <x:c r="M1" s="43"/>
    </x:row>
    <x:row r="2" spans="1:13" ht="16.5" customHeight="1">
      <x:c r="A2" s="123" t="s">
        <x:v>346</x:v>
      </x:c>
      <x:c r="B2" s="124"/>
      <x:c r="C2" s="119"/>
      <x:c r="D2" s="119"/>
      <x:c r="E2" s="119"/>
      <x:c r="F2" s="140"/>
      <x:c r="G2" s="140"/>
      <x:c r="H2" s="141"/>
      <x:c r="I2" s="1" t="s">
        <x:v>215</x:v>
      </x:c>
      <x:c r="J2" s="6"/>
      <x:c r="K2" s="16" t="s">
        <x:v>255</x:v>
      </x:c>
      <x:c r="L2" s="14"/>
      <x:c r="M2" s="43"/>
    </x:row>
    <x:row r="3" spans="1:14">
      <x:c r="A3" s="125" t="s">
        <x:v>279</x:v>
      </x:c>
      <x:c r="B3" s="126"/>
      <x:c r="C3" s="136"/>
      <x:c r="D3" s="137"/>
      <x:c r="E3" s="26" t="s">
        <x:v>226</x:v>
      </x:c>
      <x:c r="F3" s="142" t="s">
        <x:v>239</x:v>
      </x:c>
      <x:c r="G3" s="142"/>
      <x:c r="H3" s="142"/>
      <x:c r="I3" s="15" t="s">
        <x:v>243</x:v>
      </x:c>
      <x:c r="J3" s="6"/>
      <x:c r="K3" s="11" t="s">
        <x:v>242</x:v>
      </x:c>
      <x:c r="L3" s="13" t="s">
        <x:v>261</x:v>
      </x:c>
      <x:c r="M3" s="44"/>
      <x:c r="N3" s="20" t="str">
        <x:f>CONCATENATE("DROP TABLE ",F4," ;")</x:f>
        <x:v>DROP TABLE Major_middle ;</x:v>
      </x:c>
    </x:row>
    <x:row r="4" spans="1:15" ht="16.5" customHeight="1">
      <x:c r="A4" s="119" t="s">
        <x:v>244</x:v>
      </x:c>
      <x:c r="B4" s="119"/>
      <x:c r="C4" s="119"/>
      <x:c r="D4" s="119"/>
      <x:c r="E4" s="6" t="s">
        <x:v>349</x:v>
      </x:c>
      <x:c r="F4" s="120" t="s">
        <x:v>370</x:v>
      </x:c>
      <x:c r="G4" s="120"/>
      <x:c r="H4" s="120"/>
      <x:c r="I4" s="69" t="s">
        <x:v>345</x:v>
      </x:c>
      <x:c r="J4" s="129" t="s">
        <x:v>267</x:v>
      </x:c>
      <x:c r="K4" s="130"/>
      <x:c r="L4" s="131"/>
      <x:c r="M4" s="45"/>
      <x:c r="N4" s="21"/>
      <x:c r="O4" s="18"/>
    </x:row>
    <x:row r="5" spans="1:15" ht="16.5" customHeight="1">
      <x:c r="A5" s="132" t="s">
        <x:v>350</x:v>
      </x:c>
      <x:c r="B5" s="133"/>
      <x:c r="C5" s="132"/>
      <x:c r="D5" s="133"/>
      <x:c r="E5" s="134" t="s">
        <x:v>247</x:v>
      </x:c>
      <x:c r="F5" s="135"/>
      <x:c r="G5" s="129" t="s">
        <x:v>245</x:v>
      </x:c>
      <x:c r="H5" s="131"/>
      <x:c r="I5" s="69" t="s">
        <x:v>348</x:v>
      </x:c>
      <x:c r="J5" s="129"/>
      <x:c r="K5" s="130"/>
      <x:c r="L5" s="131"/>
      <x:c r="M5" s="45"/>
      <x:c r="N5" s="21"/>
      <x:c r="O5" s="18"/>
    </x:row>
    <x:row r="6" spans="1:30" s="3" customFormat="1" ht="13.199999999999999">
      <x:c r="A6" s="37" t="s">
        <x:v>220</x:v>
      </x:c>
      <x:c r="B6" s="37" t="s">
        <x:v>210</x:v>
      </x:c>
      <x:c r="C6" s="37" t="s">
        <x:v>271</x:v>
      </x:c>
      <x:c r="D6" s="37" t="s">
        <x:v>240</x:v>
      </x:c>
      <x:c r="E6" s="37" t="s">
        <x:v>347</x:v>
      </x:c>
      <x:c r="F6" s="37" t="s">
        <x:v>249</x:v>
      </x:c>
      <x:c r="G6" s="37" t="s">
        <x:v>197</x:v>
      </x:c>
      <x:c r="H6" s="37" t="s">
        <x:v>205</x:v>
      </x:c>
      <x:c r="I6" s="68" t="s">
        <x:v>246</x:v>
      </x:c>
      <x:c r="J6" s="127" t="s">
        <x:v>241</x:v>
      </x:c>
      <x:c r="K6" s="128"/>
      <x:c r="L6" s="39" t="s">
        <x:v>217</x:v>
      </x:c>
      <x:c r="M6" s="46"/>
      <x:c r="N6" s="20" t="str">
        <x:f>CONCATENATE("CREATE TABLE ",$F$4," (")</x:f>
        <x:v>CREATE TABLE Major_middle (</x:v>
      </x:c>
      <x:c r="O6" s="9"/>
      <x:c r="Q6" s="41"/>
      <x:c r="R6" s="41"/>
      <x:c r="S6" s="41"/>
      <x:c r="T6" s="41"/>
      <x:c r="U6" s="41" t="str">
        <x:f>CONCATENATE("COMMENT ON TABLE ",$F$4," IS '",$J$4,"' ;")</x:f>
        <x:v>COMMENT ON TABLE Major_middle IS '학과_중분류' ;</x:v>
      </x:c>
      <x:c r="V6" s="41"/>
      <x:c r="W6" s="41"/>
      <x:c r="X6" s="41"/>
      <x:c r="Y6" s="41"/>
      <x:c r="Z6" s="41"/>
      <x:c r="AA6" s="41"/>
      <x:c r="AB6" s="41"/>
      <x:c r="AC6" s="41"/>
      <x:c r="AD6" s="41"/>
    </x:row>
    <x:row r="7" spans="1:21" s="32" customFormat="1" ht="13.75">
      <x:c r="A7" s="35">
        <x:v>1</x:v>
      </x:c>
      <x:c r="B7" s="93" t="s">
        <x:v>301</x:v>
      </x:c>
      <x:c r="C7" s="93" t="s">
        <x:v>251</x:v>
      </x:c>
      <x:c r="D7" s="27" t="s">
        <x:v>216</x:v>
      </x:c>
      <x:c r="E7" s="76" t="s">
        <x:v>268</x:v>
      </x:c>
      <x:c r="F7" s="27">
        <x:v>10</x:v>
      </x:c>
      <x:c r="G7" s="27" t="s">
        <x:v>211</x:v>
      </x:c>
      <x:c r="H7" s="27" t="s">
        <x:v>214</x:v>
      </x:c>
      <x:c r="I7" s="24"/>
      <x:c r="J7" s="117"/>
      <x:c r="K7" s="118"/>
      <x:c r="L7" s="34"/>
      <x:c r="M7" s="33"/>
      <x:c r="N7" s="20" t="str">
        <x:f>IF(B7&lt;&gt;"",CONCATENATE(B7,REPT(" ",31-LEN(B7)),E7," ",IF(LEN(F7)&gt;0,CONCATENATE("(",F7,")")," "),"  ",IF(I7&lt;&gt;"",CONCATENATE(" DEFAULT ",I7,""),""),IF(D7="N"," NOT NULL "," "),IF(B8&lt;&gt;""," ,"," ")),") Tablespace TS_HEMR_DATA ;")</x:f>
        <x:v>mid_id                         VARCHAR (10)   NOT NULL  ,</x:v>
      </x:c>
      <x:c r="O7" s="33"/>
      <x:c r="U7" s="41" t="str">
        <x:f t="shared" ref="U7:U35" si="0">CONCATENATE("COMMENT ON COLUMN ",$F$4,".",B7," IS '",C7,IF(LEN(J7)=0,"",CONCATENATE("  ( ",J7," )")),"' ;")</x:f>
        <x:v>COMMENT ON COLUMN Major_middle.mid_id IS '중분류 코드' ;</x:v>
      </x:c>
    </x:row>
    <x:row r="8" spans="1:21" s="3" customFormat="1" ht="13.75">
      <x:c r="A8" s="35">
        <x:v>2</x:v>
      </x:c>
      <x:c r="B8" s="94" t="s">
        <x:v>190</x:v>
      </x:c>
      <x:c r="C8" s="94" t="s">
        <x:v>306</x:v>
      </x:c>
      <x:c r="D8" s="27" t="s">
        <x:v>216</x:v>
      </x:c>
      <x:c r="E8" s="77" t="s">
        <x:v>268</x:v>
      </x:c>
      <x:c r="F8" s="27">
        <x:v>20</x:v>
      </x:c>
      <x:c r="G8" s="27"/>
      <x:c r="H8" s="36"/>
      <x:c r="I8" s="25"/>
      <x:c r="J8" s="117" t="s">
        <x:v>323</x:v>
      </x:c>
      <x:c r="K8" s="118"/>
      <x:c r="L8" s="8"/>
      <x:c r="M8" s="9"/>
      <x:c r="N8" s="20" t="str">
        <x:f t="shared" ref="N8:N31" si="1">IF(B8&lt;&gt;"",CONCATENATE(B8,REPT(" ",31-LEN(B8)),E8," ",IF(LEN(F8)&gt;0,CONCATENATE("(",F8,")")," "),"  ",IF(I8&lt;&gt;"",CONCATENATE(" DEFAULT ",I8,""),""),IF(D8="N"," NOT NULL "," "),IF(B9&lt;&gt;""," ,"," ")),") Tablespace TS_HEMR_DATA ;")</x:f>
        <x:v>mid_name                       VARCHAR (20)   NOT NULL  ,</x:v>
      </x:c>
      <x:c r="O8" s="9"/>
      <x:c r="U8" s="41" t="str">
        <x:f t="shared" si="0"/>
        <x:v>COMMENT ON COLUMN Major_middle.mid_name IS '중분류명  ( 언어/경제 등 )' ;</x:v>
      </x:c>
    </x:row>
    <x:row r="9" spans="1:21" s="32" customFormat="1" ht="13.75">
      <x:c r="A9" s="35">
        <x:v>3</x:v>
      </x:c>
      <x:c r="B9" s="94" t="s">
        <x:v>319</x:v>
      </x:c>
      <x:c r="C9" s="95" t="s">
        <x:v>294</x:v>
      </x:c>
      <x:c r="D9" s="27" t="s">
        <x:v>216</x:v>
      </x:c>
      <x:c r="E9" s="77" t="s">
        <x:v>268</x:v>
      </x:c>
      <x:c r="F9" s="27">
        <x:v>10</x:v>
      </x:c>
      <x:c r="G9" s="27"/>
      <x:c r="H9" s="27" t="s">
        <x:v>211</x:v>
      </x:c>
      <x:c r="I9" s="24"/>
      <x:c r="J9" s="117"/>
      <x:c r="K9" s="118"/>
      <x:c r="L9" s="34"/>
      <x:c r="M9" s="33"/>
      <x:c r="N9" s="20" t="str">
        <x:f t="shared" si="1"/>
        <x:v xml:space="preserve">high_id                        VARCHAR (10)   NOT NULL  </x:v>
      </x:c>
      <x:c r="O9" s="33"/>
      <x:c r="U9" s="41" t="str">
        <x:f t="shared" si="0"/>
        <x:v>COMMENT ON COLUMN Major_middle.high_id IS '대분류 코드' ;</x:v>
      </x:c>
    </x:row>
    <x:row r="10" spans="1:21" s="32" customFormat="1" ht="13.75">
      <x:c r="A10" s="35">
        <x:v>4</x:v>
      </x:c>
      <x:c r="B10" s="92"/>
      <x:c r="C10" s="91"/>
      <x:c r="D10" s="27"/>
      <x:c r="E10" s="76"/>
      <x:c r="F10" s="27"/>
      <x:c r="G10" s="27"/>
      <x:c r="H10" s="27"/>
      <x:c r="I10" s="24"/>
      <x:c r="J10" s="111"/>
      <x:c r="K10" s="112"/>
      <x:c r="L10" s="34"/>
      <x:c r="M10" s="33"/>
      <x:c r="N10" s="20" t="str">
        <x:f>IF(B10&lt;&gt;"",CONCATENATE(B10,REPT(" ",31-LEN(B10)),E10," ",IF(LEN(F10)&gt;0,CONCATENATE("(",F10,")")," "),"  ",IF(I10&lt;&gt;"",CONCATENATE(" DEFAULT ",I10,""),""),IF(D10="N"," NOT NULL "," "),IF(B11&lt;&gt;""," ,"," ")),") Tablespace TS_HEMR_DATA ;")</x:f>
        <x:v>) Tablespace TS_HEMR_DATA ;</x:v>
      </x:c>
      <x:c r="O10" s="33"/>
      <x:c r="U10" s="41" t="str">
        <x:f t="shared" si="0"/>
        <x:v>COMMENT ON COLUMN Major_middle. IS '' ;</x:v>
      </x:c>
    </x:row>
    <x:row r="11" spans="1:21" s="32" customFormat="1" ht="13.75">
      <x:c r="A11" s="35">
        <x:v>5</x:v>
      </x:c>
      <x:c r="B11" s="92"/>
      <x:c r="C11" s="91"/>
      <x:c r="D11" s="27"/>
      <x:c r="E11" s="76"/>
      <x:c r="F11" s="27"/>
      <x:c r="G11" s="27"/>
      <x:c r="H11" s="27"/>
      <x:c r="I11" s="24"/>
      <x:c r="J11" s="111"/>
      <x:c r="K11" s="112"/>
      <x:c r="L11" s="34"/>
      <x:c r="M11" s="33"/>
      <x:c r="N11" s="20" t="str">
        <x:f t="shared" si="1"/>
        <x:v>) Tablespace TS_HEMR_DATA ;</x:v>
      </x:c>
      <x:c r="O11" s="33"/>
      <x:c r="U11" s="41" t="str">
        <x:f t="shared" si="0"/>
        <x:v>COMMENT ON COLUMN Major_middle. IS '' ;</x:v>
      </x:c>
    </x:row>
    <x:row r="12" spans="1:21" s="32" customFormat="1">
      <x:c r="A12" s="35">
        <x:v>6</x:v>
      </x:c>
      <x:c r="B12" s="79"/>
      <x:c r="C12" s="77"/>
      <x:c r="D12" s="27"/>
      <x:c r="E12" s="77"/>
      <x:c r="F12" s="27"/>
      <x:c r="G12" s="27"/>
      <x:c r="H12" s="27"/>
      <x:c r="I12" s="24"/>
      <x:c r="J12" s="111"/>
      <x:c r="K12" s="112"/>
      <x:c r="L12" s="34"/>
      <x:c r="M12" s="33"/>
      <x:c r="N12" s="20" t="str">
        <x:f>IF(B12&lt;&gt;"",CONCATENATE(B12,REPT(" ",31-LEN(B12)),E12," ",IF(LEN(F12)&gt;0,CONCATENATE("(",F12,")")," "),"  ",IF(I12&lt;&gt;"",CONCATENATE(" DEFAULT ",I12,""),""),IF(D12="N"," NOT NULL "," "),IF(B14&lt;&gt;""," ,"," ")),") Tablespace TS_HEMR_DATA ;")</x:f>
        <x:v>) Tablespace TS_HEMR_DATA ;</x:v>
      </x:c>
      <x:c r="O12" s="33"/>
      <x:c r="U12" s="41" t="str">
        <x:f t="shared" si="0"/>
        <x:v>COMMENT ON COLUMN Major_middle. IS '' ;</x:v>
      </x:c>
    </x:row>
    <x:row r="13" spans="1:21" s="32" customFormat="1">
      <x:c r="A13" s="35"/>
      <x:c r="B13" s="79"/>
      <x:c r="C13" s="77"/>
      <x:c r="D13" s="27"/>
      <x:c r="E13" s="77"/>
      <x:c r="F13" s="27"/>
      <x:c r="G13" s="27"/>
      <x:c r="H13" s="27"/>
      <x:c r="I13" s="24"/>
      <x:c r="J13" s="70"/>
      <x:c r="K13" s="71"/>
      <x:c r="L13" s="34"/>
      <x:c r="M13" s="33"/>
      <x:c r="N13" s="20" t="str">
        <x:f>IF(B13&lt;&gt;"",CONCATENATE(B13,REPT(" ",31-LEN(B13)),E13," ",IF(LEN(F13)&gt;0,CONCATENATE("(",F13,")")," "),"  ",IF(I13&lt;&gt;"",CONCATENATE(" DEFAULT ",I13,""),""),IF(D13="N"," NOT NULL "," "),IF(B15&lt;&gt;""," ,"," ")),") Tablespace TS_HEMR_DATA ;")</x:f>
        <x:v>) Tablespace TS_HEMR_DATA ;</x:v>
      </x:c>
      <x:c r="O13" s="33"/>
      <x:c r="U13" s="41" t="str">
        <x:f t="shared" si="0"/>
        <x:v>COMMENT ON COLUMN Major_middle. IS '' ;</x:v>
      </x:c>
    </x:row>
    <x:row r="14" spans="1:21" s="32" customFormat="1">
      <x:c r="A14" s="35">
        <x:v>7</x:v>
      </x:c>
      <x:c r="B14" s="78"/>
      <x:c r="C14" s="77"/>
      <x:c r="D14" s="27"/>
      <x:c r="E14" s="27"/>
      <x:c r="F14" s="27"/>
      <x:c r="G14" s="27"/>
      <x:c r="H14" s="27"/>
      <x:c r="I14" s="24"/>
      <x:c r="J14" s="111"/>
      <x:c r="K14" s="112"/>
      <x:c r="L14" s="34"/>
      <x:c r="M14" s="33"/>
      <x:c r="N14" s="20" t="str">
        <x:f t="shared" si="1"/>
        <x:v>) Tablespace TS_HEMR_DATA ;</x:v>
      </x:c>
      <x:c r="O14" s="33"/>
      <x:c r="U14" s="41" t="str">
        <x:f t="shared" si="0"/>
        <x:v>COMMENT ON COLUMN Major_middle. IS '' ;</x:v>
      </x:c>
    </x:row>
    <x:row r="15" spans="1:21" s="32" customFormat="1">
      <x:c r="A15" s="35">
        <x:v>8</x:v>
      </x:c>
      <x:c r="B15" s="78"/>
      <x:c r="C15" s="77"/>
      <x:c r="E15" s="27"/>
      <x:c r="F15" s="27"/>
      <x:c r="G15" s="27"/>
      <x:c r="H15" s="27"/>
      <x:c r="I15" s="24"/>
      <x:c r="J15" s="111"/>
      <x:c r="K15" s="112"/>
      <x:c r="L15" s="34"/>
      <x:c r="M15" s="33"/>
      <x:c r="N15" s="20" t="str">
        <x:f t="shared" si="1"/>
        <x:v>) Tablespace TS_HEMR_DATA ;</x:v>
      </x:c>
      <x:c r="O15" s="33"/>
      <x:c r="U15" s="41" t="str">
        <x:f t="shared" si="0"/>
        <x:v>COMMENT ON COLUMN Major_middle. IS '' ;</x:v>
      </x:c>
    </x:row>
    <x:row r="16" spans="1:21" s="32" customFormat="1">
      <x:c r="A16" s="35">
        <x:v>9</x:v>
      </x:c>
      <x:c r="B16" s="78"/>
      <x:c r="C16" s="77"/>
      <x:c r="D16" s="27"/>
      <x:c r="E16" s="36"/>
      <x:c r="F16" s="27"/>
      <x:c r="G16" s="27"/>
      <x:c r="H16" s="27"/>
      <x:c r="I16" s="24"/>
      <x:c r="J16" s="111"/>
      <x:c r="K16" s="112"/>
      <x:c r="L16" s="34"/>
      <x:c r="M16" s="33"/>
      <x:c r="N16" s="20" t="str">
        <x:f t="shared" si="1"/>
        <x:v>) Tablespace TS_HEMR_DATA ;</x:v>
      </x:c>
      <x:c r="O16" s="33"/>
      <x:c r="U16" s="41" t="str">
        <x:f t="shared" si="0"/>
        <x:v>COMMENT ON COLUMN Major_middle. IS '' ;</x:v>
      </x:c>
    </x:row>
    <x:row r="17" spans="1:21" s="3" customFormat="1">
      <x:c r="A17" s="35">
        <x:v>10</x:v>
      </x:c>
      <x:c r="B17" s="78"/>
      <x:c r="C17" s="77"/>
      <x:c r="D17" s="27"/>
      <x:c r="E17" s="36"/>
      <x:c r="F17" s="27"/>
      <x:c r="G17" s="27"/>
      <x:c r="H17" s="27"/>
      <x:c r="I17" s="24"/>
      <x:c r="J17" s="111"/>
      <x:c r="K17" s="112"/>
      <x:c r="L17" s="34"/>
      <x:c r="M17" s="9"/>
      <x:c r="N17" s="20" t="str">
        <x:f t="shared" si="1"/>
        <x:v>) Tablespace TS_HEMR_DATA ;</x:v>
      </x:c>
      <x:c r="O17" s="9"/>
      <x:c r="U17" s="41" t="str">
        <x:f t="shared" si="0"/>
        <x:v>COMMENT ON COLUMN Major_middle. IS '' ;</x:v>
      </x:c>
    </x:row>
    <x:row r="18" spans="1:21" s="3" customFormat="1">
      <x:c r="A18" s="35">
        <x:v>11</x:v>
      </x:c>
      <x:c r="B18" s="78"/>
      <x:c r="C18" s="77"/>
      <x:c r="D18" s="27"/>
      <x:c r="E18" s="36"/>
      <x:c r="F18" s="27"/>
      <x:c r="G18" s="27"/>
      <x:c r="H18" s="27"/>
      <x:c r="I18" s="24"/>
      <x:c r="J18" s="111"/>
      <x:c r="K18" s="112"/>
      <x:c r="L18" s="34"/>
      <x:c r="M18" s="9"/>
      <x:c r="N18" s="20" t="str">
        <x:f t="shared" si="1"/>
        <x:v>) Tablespace TS_HEMR_DATA ;</x:v>
      </x:c>
      <x:c r="O18" s="9"/>
      <x:c r="U18" s="41" t="str">
        <x:f t="shared" si="0"/>
        <x:v>COMMENT ON COLUMN Major_middle. IS '' ;</x:v>
      </x:c>
    </x:row>
    <x:row r="19" spans="1:21" s="3" customFormat="1">
      <x:c r="A19" s="35">
        <x:v>12</x:v>
      </x:c>
      <x:c r="B19" s="78"/>
      <x:c r="C19" s="77"/>
      <x:c r="D19" s="27"/>
      <x:c r="E19" s="36"/>
      <x:c r="F19" s="27"/>
      <x:c r="G19" s="27"/>
      <x:c r="H19" s="27"/>
      <x:c r="I19" s="24"/>
      <x:c r="J19" s="70"/>
      <x:c r="K19" s="71"/>
      <x:c r="L19" s="34"/>
      <x:c r="M19" s="9"/>
      <x:c r="N19" s="20" t="str">
        <x:f t="shared" si="1"/>
        <x:v>) Tablespace TS_HEMR_DATA ;</x:v>
      </x:c>
      <x:c r="O19" s="9"/>
      <x:c r="U19" s="41" t="str">
        <x:f t="shared" si="0"/>
        <x:v>COMMENT ON COLUMN Major_middle. IS '' ;</x:v>
      </x:c>
    </x:row>
    <x:row r="20" spans="1:21" s="3" customFormat="1">
      <x:c r="A20" s="35">
        <x:v>13</x:v>
      </x:c>
      <x:c r="B20" s="78"/>
      <x:c r="C20" s="77"/>
      <x:c r="D20" s="27"/>
      <x:c r="E20" s="36"/>
      <x:c r="F20" s="27"/>
      <x:c r="G20" s="27"/>
      <x:c r="H20" s="27"/>
      <x:c r="I20" s="24"/>
      <x:c r="J20" s="70"/>
      <x:c r="K20" s="71"/>
      <x:c r="L20" s="34"/>
      <x:c r="M20" s="9"/>
      <x:c r="N20" s="20" t="str">
        <x:f t="shared" si="1"/>
        <x:v>) Tablespace TS_HEMR_DATA ;</x:v>
      </x:c>
      <x:c r="O20" s="9"/>
      <x:c r="U20" s="41" t="str">
        <x:f t="shared" si="0"/>
        <x:v>COMMENT ON COLUMN Major_middle. IS '' ;</x:v>
      </x:c>
    </x:row>
    <x:row r="21" spans="1:21" s="3" customFormat="1" ht="13.199999999999999">
      <x:c r="A21" s="35">
        <x:v>14</x:v>
      </x:c>
      <x:c r="B21" s="28"/>
      <x:c r="C21" s="28"/>
      <x:c r="D21" s="27"/>
      <x:c r="E21" s="27"/>
      <x:c r="F21" s="27"/>
      <x:c r="G21" s="27"/>
      <x:c r="H21" s="27"/>
      <x:c r="I21" s="24"/>
      <x:c r="J21" s="70"/>
      <x:c r="K21" s="71"/>
      <x:c r="L21" s="34"/>
      <x:c r="M21" s="9"/>
      <x:c r="N21" s="20" t="str">
        <x:f t="shared" si="1"/>
        <x:v>) Tablespace TS_HEMR_DATA ;</x:v>
      </x:c>
      <x:c r="O21" s="9"/>
      <x:c r="U21" s="41" t="str">
        <x:f t="shared" si="0"/>
        <x:v>COMMENT ON COLUMN Major_middle. IS '' ;</x:v>
      </x:c>
    </x:row>
    <x:row r="22" spans="1:21" s="3" customFormat="1" ht="13.199999999999999">
      <x:c r="A22" s="35">
        <x:v>15</x:v>
      </x:c>
      <x:c r="B22" s="28"/>
      <x:c r="C22" s="28"/>
      <x:c r="D22" s="27"/>
      <x:c r="E22" s="27"/>
      <x:c r="F22" s="27"/>
      <x:c r="G22" s="27"/>
      <x:c r="H22" s="27"/>
      <x:c r="I22" s="24"/>
      <x:c r="J22" s="70"/>
      <x:c r="K22" s="71"/>
      <x:c r="L22" s="34"/>
      <x:c r="M22" s="9"/>
      <x:c r="N22" s="20" t="str">
        <x:f t="shared" si="1"/>
        <x:v>) Tablespace TS_HEMR_DATA ;</x:v>
      </x:c>
      <x:c r="O22" s="9"/>
      <x:c r="U22" s="41" t="str">
        <x:f t="shared" si="0"/>
        <x:v>COMMENT ON COLUMN Major_middle. IS '' ;</x:v>
      </x:c>
    </x:row>
    <x:row r="23" spans="1:21" s="3" customFormat="1" ht="13.5" customHeight="1">
      <x:c r="A23" s="35">
        <x:v>16</x:v>
      </x:c>
      <x:c r="B23" s="28"/>
      <x:c r="C23" s="28"/>
      <x:c r="D23" s="27"/>
      <x:c r="E23" s="27"/>
      <x:c r="F23" s="27"/>
      <x:c r="G23" s="27"/>
      <x:c r="H23" s="27"/>
      <x:c r="I23" s="24"/>
      <x:c r="J23" s="70"/>
      <x:c r="K23" s="71"/>
      <x:c r="L23" s="34"/>
      <x:c r="M23" s="9"/>
      <x:c r="N23" s="20" t="str">
        <x:f t="shared" si="1"/>
        <x:v>) Tablespace TS_HEMR_DATA ;</x:v>
      </x:c>
      <x:c r="O23" s="9"/>
      <x:c r="U23" s="41" t="str">
        <x:f t="shared" si="0"/>
        <x:v>COMMENT ON COLUMN Major_middle. IS '' ;</x:v>
      </x:c>
    </x:row>
    <x:row r="24" spans="1:21" s="3" customFormat="1" ht="13.199999999999999">
      <x:c r="A24" s="35">
        <x:v>17</x:v>
      </x:c>
      <x:c r="B24" s="28"/>
      <x:c r="C24" s="28"/>
      <x:c r="D24" s="27"/>
      <x:c r="E24" s="27"/>
      <x:c r="F24" s="27"/>
      <x:c r="G24" s="27"/>
      <x:c r="H24" s="27"/>
      <x:c r="I24" s="24"/>
      <x:c r="J24" s="70"/>
      <x:c r="K24" s="71"/>
      <x:c r="L24" s="34"/>
      <x:c r="M24" s="9"/>
      <x:c r="N24" s="20" t="str">
        <x:f t="shared" si="1"/>
        <x:v>) Tablespace TS_HEMR_DATA ;</x:v>
      </x:c>
      <x:c r="O24" s="9"/>
      <x:c r="U24" s="41" t="str">
        <x:f t="shared" si="0"/>
        <x:v>COMMENT ON COLUMN Major_middle. IS '' ;</x:v>
      </x:c>
    </x:row>
    <x:row r="25" spans="1:21" s="3" customFormat="1" ht="13.5" customHeight="1">
      <x:c r="A25" s="35">
        <x:v>18</x:v>
      </x:c>
      <x:c r="B25" s="28"/>
      <x:c r="C25" s="28"/>
      <x:c r="D25" s="27"/>
      <x:c r="E25" s="27"/>
      <x:c r="F25" s="27"/>
      <x:c r="G25" s="27"/>
      <x:c r="H25" s="27"/>
      <x:c r="I25" s="24"/>
      <x:c r="J25" s="70"/>
      <x:c r="K25" s="71"/>
      <x:c r="L25" s="34"/>
      <x:c r="M25" s="9"/>
      <x:c r="N25" s="20" t="str">
        <x:f t="shared" si="1"/>
        <x:v>) Tablespace TS_HEMR_DATA ;</x:v>
      </x:c>
      <x:c r="O25" s="9"/>
      <x:c r="U25" s="41" t="str">
        <x:f t="shared" si="0"/>
        <x:v>COMMENT ON COLUMN Major_middle. IS '' ;</x:v>
      </x:c>
    </x:row>
    <x:row r="26" spans="1:21" s="3" customFormat="1" ht="13.199999999999999">
      <x:c r="A26" s="35">
        <x:v>19</x:v>
      </x:c>
      <x:c r="B26" s="28"/>
      <x:c r="C26" s="28"/>
      <x:c r="D26" s="27"/>
      <x:c r="E26" s="27"/>
      <x:c r="F26" s="27"/>
      <x:c r="G26" s="27"/>
      <x:c r="H26" s="27"/>
      <x:c r="I26" s="24"/>
      <x:c r="J26" s="70"/>
      <x:c r="K26" s="71"/>
      <x:c r="L26" s="34"/>
      <x:c r="M26" s="9"/>
      <x:c r="N26" s="20" t="str">
        <x:f t="shared" si="1"/>
        <x:v>) Tablespace TS_HEMR_DATA ;</x:v>
      </x:c>
      <x:c r="O26" s="9"/>
      <x:c r="U26" s="41" t="str">
        <x:f t="shared" si="0"/>
        <x:v>COMMENT ON COLUMN Major_middle. IS '' ;</x:v>
      </x:c>
    </x:row>
    <x:row r="27" spans="1:21" s="3" customFormat="1" ht="13.199999999999999">
      <x:c r="A27" s="35">
        <x:v>20</x:v>
      </x:c>
      <x:c r="B27" s="28"/>
      <x:c r="C27" s="28"/>
      <x:c r="D27" s="27"/>
      <x:c r="E27" s="27"/>
      <x:c r="F27" s="27"/>
      <x:c r="G27" s="27"/>
      <x:c r="H27" s="27"/>
      <x:c r="I27" s="24"/>
      <x:c r="J27" s="70"/>
      <x:c r="K27" s="71"/>
      <x:c r="L27" s="34"/>
      <x:c r="M27" s="9"/>
      <x:c r="N27" s="20" t="str">
        <x:f t="shared" si="1"/>
        <x:v>) Tablespace TS_HEMR_DATA ;</x:v>
      </x:c>
      <x:c r="O27" s="9"/>
      <x:c r="U27" s="41" t="str">
        <x:f t="shared" si="0"/>
        <x:v>COMMENT ON COLUMN Major_middle. IS '' ;</x:v>
      </x:c>
    </x:row>
    <x:row r="28" spans="1:21" s="3" customFormat="1" ht="13.199999999999999">
      <x:c r="A28" s="35">
        <x:v>21</x:v>
      </x:c>
      <x:c r="B28" s="28"/>
      <x:c r="C28" s="28"/>
      <x:c r="D28" s="27"/>
      <x:c r="E28" s="27"/>
      <x:c r="F28" s="27"/>
      <x:c r="G28" s="27"/>
      <x:c r="H28" s="27"/>
      <x:c r="I28" s="24"/>
      <x:c r="J28" s="70"/>
      <x:c r="K28" s="71"/>
      <x:c r="L28" s="34"/>
      <x:c r="M28" s="9"/>
      <x:c r="N28" s="20" t="str">
        <x:f t="shared" si="1"/>
        <x:v>) Tablespace TS_HEMR_DATA ;</x:v>
      </x:c>
      <x:c r="O28" s="9"/>
      <x:c r="U28" s="41" t="str">
        <x:f t="shared" si="0"/>
        <x:v>COMMENT ON COLUMN Major_middle. IS '' ;</x:v>
      </x:c>
    </x:row>
    <x:row r="29" spans="1:21" s="3" customFormat="1" ht="13.199999999999999">
      <x:c r="A29" s="35">
        <x:v>22</x:v>
      </x:c>
      <x:c r="B29" s="28"/>
      <x:c r="C29" s="28"/>
      <x:c r="D29" s="27"/>
      <x:c r="E29" s="27"/>
      <x:c r="F29" s="27"/>
      <x:c r="G29" s="27"/>
      <x:c r="H29" s="27"/>
      <x:c r="I29" s="24"/>
      <x:c r="J29" s="70"/>
      <x:c r="K29" s="71"/>
      <x:c r="L29" s="34"/>
      <x:c r="M29" s="9"/>
      <x:c r="N29" s="20" t="str">
        <x:f t="shared" si="1"/>
        <x:v>) Tablespace TS_HEMR_DATA ;</x:v>
      </x:c>
      <x:c r="O29" s="9"/>
      <x:c r="U29" s="41" t="str">
        <x:f t="shared" si="0"/>
        <x:v>COMMENT ON COLUMN Major_middle. IS '' ;</x:v>
      </x:c>
    </x:row>
    <x:row r="30" spans="1:21" s="3" customFormat="1" ht="13.199999999999999">
      <x:c r="A30" s="35">
        <x:v>23</x:v>
      </x:c>
      <x:c r="B30" s="28"/>
      <x:c r="C30" s="28"/>
      <x:c r="D30" s="27"/>
      <x:c r="E30" s="27"/>
      <x:c r="F30" s="27"/>
      <x:c r="G30" s="27"/>
      <x:c r="H30" s="27"/>
      <x:c r="I30" s="24"/>
      <x:c r="J30" s="70"/>
      <x:c r="K30" s="71"/>
      <x:c r="L30" s="34"/>
      <x:c r="M30" s="9"/>
      <x:c r="N30" s="20" t="str">
        <x:f t="shared" si="1"/>
        <x:v>) Tablespace TS_HEMR_DATA ;</x:v>
      </x:c>
      <x:c r="O30" s="9"/>
      <x:c r="U30" s="41" t="str">
        <x:f t="shared" si="0"/>
        <x:v>COMMENT ON COLUMN Major_middle. IS '' ;</x:v>
      </x:c>
    </x:row>
    <x:row r="31" spans="1:21" s="3" customFormat="1" ht="13.199999999999999">
      <x:c r="A31" s="35">
        <x:v>24</x:v>
      </x:c>
      <x:c r="B31" s="28"/>
      <x:c r="C31" s="28"/>
      <x:c r="D31" s="27"/>
      <x:c r="E31" s="27"/>
      <x:c r="F31" s="27"/>
      <x:c r="G31" s="27"/>
      <x:c r="H31" s="27"/>
      <x:c r="I31" s="24"/>
      <x:c r="J31" s="70"/>
      <x:c r="K31" s="71"/>
      <x:c r="L31" s="34"/>
      <x:c r="M31" s="9"/>
      <x:c r="N31" s="20" t="str">
        <x:f t="shared" si="1"/>
        <x:v>) Tablespace TS_HEMR_DATA ;</x:v>
      </x:c>
      <x:c r="O31" s="9"/>
      <x:c r="U31" s="41" t="str">
        <x:f t="shared" si="0"/>
        <x:v>COMMENT ON COLUMN Major_middle. IS '' ;</x:v>
      </x:c>
    </x:row>
    <x:row r="32" spans="1:21" s="3" customFormat="1" ht="13.199999999999999">
      <x:c r="A32" s="35">
        <x:v>25</x:v>
      </x:c>
      <x:c r="B32" s="28"/>
      <x:c r="C32" s="28"/>
      <x:c r="D32" s="27"/>
      <x:c r="E32" s="27"/>
      <x:c r="F32" s="27"/>
      <x:c r="G32" s="27"/>
      <x:c r="H32" s="27"/>
      <x:c r="I32" s="24"/>
      <x:c r="J32" s="70"/>
      <x:c r="K32" s="71"/>
      <x:c r="L32" s="34"/>
      <x:c r="M32" s="9"/>
      <x:c r="N32" s="20" t="str">
        <x:f>IF(B32&lt;&gt;"",CONCATENATE(B32,REPT(" ",31-LEN(B32)),E32," ",IF(LEN(F32)&gt;0,CONCATENATE("(",F32,")")," "),"  ",IF(I32&lt;&gt;"",CONCATENATE(" DEFAULT ",I32,""),""),IF(D32="N"," NOT NULL "," "),IF(B38&lt;&gt;""," ,"," ")),") Tablespace TS_HEMR_DATA ;")</x:f>
        <x:v>) Tablespace TS_HEMR_DATA ;</x:v>
      </x:c>
      <x:c r="O32" s="9"/>
      <x:c r="U32" s="41" t="str">
        <x:f t="shared" si="0"/>
        <x:v>COMMENT ON COLUMN Major_middle. IS '' ;</x:v>
      </x:c>
    </x:row>
    <x:row r="33" spans="1:21" s="3" customFormat="1" ht="13.199999999999999">
      <x:c r="A33" s="35">
        <x:v>26</x:v>
      </x:c>
      <x:c r="B33" s="28"/>
      <x:c r="C33" s="28"/>
      <x:c r="D33" s="27"/>
      <x:c r="E33" s="27"/>
      <x:c r="F33" s="27"/>
      <x:c r="G33" s="27"/>
      <x:c r="H33" s="27"/>
      <x:c r="I33" s="24"/>
      <x:c r="J33" s="70"/>
      <x:c r="K33" s="71"/>
      <x:c r="L33" s="34"/>
      <x:c r="M33" s="9"/>
      <x:c r="N33" s="20" t="str">
        <x:f t="shared" ref="N33:N35" si="2">IF(B33&lt;&gt;"",CONCATENATE(B33,REPT(" ",31-LEN(B33)),E33," ",IF(LEN(F33)&gt;0,CONCATENATE("(",F33,")")," "),"  ",IF(I33&lt;&gt;"",CONCATENATE(" DEFAULT ",I33,""),""),IF(D33="N"," NOT NULL "," "),IF(B39&lt;&gt;""," ,"," ")),") Tablespace TS_HEMR_DATA ;")</x:f>
        <x:v>) Tablespace TS_HEMR_DATA ;</x:v>
      </x:c>
      <x:c r="O33" s="9"/>
      <x:c r="U33" s="41" t="str">
        <x:f t="shared" si="0"/>
        <x:v>COMMENT ON COLUMN Major_middle. IS '' ;</x:v>
      </x:c>
    </x:row>
    <x:row r="34" spans="1:21" s="3" customFormat="1" ht="13.199999999999999">
      <x:c r="A34" s="35">
        <x:v>27</x:v>
      </x:c>
      <x:c r="B34" s="28"/>
      <x:c r="C34" s="28"/>
      <x:c r="D34" s="27"/>
      <x:c r="E34" s="27"/>
      <x:c r="F34" s="27"/>
      <x:c r="G34" s="27"/>
      <x:c r="H34" s="27"/>
      <x:c r="I34" s="24"/>
      <x:c r="J34" s="70"/>
      <x:c r="K34" s="71"/>
      <x:c r="L34" s="34"/>
      <x:c r="M34" s="9"/>
      <x:c r="N34" s="20" t="str">
        <x:f t="shared" si="2"/>
        <x:v>) Tablespace TS_HEMR_DATA ;</x:v>
      </x:c>
      <x:c r="O34" s="9"/>
      <x:c r="U34" s="41" t="str">
        <x:f t="shared" si="0"/>
        <x:v>COMMENT ON COLUMN Major_middle. IS '' ;</x:v>
      </x:c>
    </x:row>
    <x:row r="35" spans="1:21" s="3" customFormat="1" ht="13.199999999999999">
      <x:c r="A35" s="35">
        <x:v>28</x:v>
      </x:c>
      <x:c r="B35" s="28"/>
      <x:c r="C35" s="28"/>
      <x:c r="D35" s="27"/>
      <x:c r="E35" s="27"/>
      <x:c r="F35" s="27"/>
      <x:c r="G35" s="27"/>
      <x:c r="H35" s="27"/>
      <x:c r="I35" s="24"/>
      <x:c r="J35" s="70"/>
      <x:c r="K35" s="71"/>
      <x:c r="L35" s="34"/>
      <x:c r="M35" s="9"/>
      <x:c r="N35" s="20" t="str">
        <x:f t="shared" si="2"/>
        <x:v>) Tablespace TS_HEMR_DATA ;</x:v>
      </x:c>
      <x:c r="O35" s="9"/>
      <x:c r="U35" s="41" t="str">
        <x:f t="shared" si="0"/>
        <x:v>COMMENT ON COLUMN Major_middle. IS '' ;</x:v>
      </x:c>
    </x:row>
    <x:row r="36" spans="1:21" s="3" customFormat="1" ht="13.199999999999999">
      <x:c r="A36" s="35">
        <x:v>29</x:v>
      </x:c>
      <x:c r="B36" s="28"/>
      <x:c r="C36" s="28"/>
      <x:c r="D36" s="27"/>
      <x:c r="E36" s="27"/>
      <x:c r="F36" s="27"/>
      <x:c r="G36" s="27"/>
      <x:c r="H36" s="27"/>
      <x:c r="I36" s="24"/>
      <x:c r="J36" s="70"/>
      <x:c r="K36" s="71"/>
      <x:c r="L36" s="34"/>
      <x:c r="M36" s="9"/>
      <x:c r="N36" s="20"/>
      <x:c r="O36" s="9"/>
      <x:c r="U36" s="41"/>
    </x:row>
    <x:row r="37" spans="1:21" s="3" customFormat="1" ht="13.199999999999999">
      <x:c r="A37" s="35">
        <x:v>30</x:v>
      </x:c>
      <x:c r="B37" s="28"/>
      <x:c r="C37" s="28"/>
      <x:c r="D37" s="27"/>
      <x:c r="E37" s="27"/>
      <x:c r="F37" s="27"/>
      <x:c r="G37" s="27"/>
      <x:c r="H37" s="27"/>
      <x:c r="I37" s="24"/>
      <x:c r="J37" s="70"/>
      <x:c r="K37" s="71"/>
      <x:c r="L37" s="34"/>
      <x:c r="M37" s="9"/>
      <x:c r="N37" s="20"/>
      <x:c r="O37" s="9"/>
      <x:c r="U37" s="41"/>
    </x:row>
    <x:row r="38" spans="1:21" s="3" customFormat="1" ht="13.199999999999999">
      <x:c r="A38" s="35">
        <x:v>31</x:v>
      </x:c>
      <x:c r="B38" s="28"/>
      <x:c r="C38" s="28"/>
      <x:c r="D38" s="27"/>
      <x:c r="E38" s="27"/>
      <x:c r="F38" s="27"/>
      <x:c r="G38" s="56"/>
      <x:c r="H38" s="27"/>
      <x:c r="I38" s="24"/>
      <x:c r="J38" s="70"/>
      <x:c r="K38" s="71"/>
      <x:c r="L38" s="34"/>
      <x:c r="M38" s="9"/>
      <x:c r="N38" s="20"/>
      <x:c r="O38" s="9"/>
      <x:c r="U38" s="41"/>
    </x:row>
    <x:row r="39" spans="1:21" s="3" customFormat="1" ht="13.199999999999999">
      <x:c r="A39" s="51"/>
      <x:c r="B39" s="50"/>
      <x:c r="C39" s="50"/>
      <x:c r="D39" s="52"/>
      <x:c r="E39" s="52"/>
      <x:c r="F39" s="52"/>
      <x:c r="G39" s="52"/>
      <x:c r="H39" s="52"/>
      <x:c r="I39" s="53"/>
      <x:c r="J39" s="29"/>
      <x:c r="K39" s="29"/>
      <x:c r="L39" s="33"/>
      <x:c r="M39" s="9"/>
      <x:c r="N39" s="20" t="s">
        <x:v>221</x:v>
      </x:c>
      <x:c r="O39" s="9"/>
      <x:c r="U39" s="41"/>
    </x:row>
    <x:row r="40" spans="1:15" s="3" customFormat="1" ht="13.199999999999999">
      <x:c r="A40" s="49"/>
      <x:c r="B40" s="50"/>
      <x:c r="C40" s="50"/>
      <x:c r="D40" s="49"/>
      <x:c r="E40" s="49"/>
      <x:c r="F40" s="49"/>
      <x:c r="G40" s="49"/>
      <x:c r="H40" s="49"/>
      <x:c r="I40" s="49"/>
      <x:c r="J40" s="49"/>
      <x:c r="K40" s="49"/>
      <x:c r="L40" s="9"/>
      <x:c r="M40" s="9"/>
      <x:c r="N40" s="23"/>
      <x:c r="O40" s="9"/>
    </x:row>
    <x:row r="41" spans="1:15" s="3" customFormat="1" ht="13.199999999999999">
      <x:c r="A41" s="49"/>
      <x:c r="B41" s="31"/>
      <x:c r="C41" s="31"/>
      <x:c r="D41" s="30"/>
      <x:c r="E41" s="30"/>
      <x:c r="F41" s="30"/>
      <x:c r="G41" s="30"/>
      <x:c r="H41" s="30"/>
      <x:c r="I41" s="31"/>
      <x:c r="J41" s="29"/>
      <x:c r="K41" s="29"/>
      <x:c r="L41" s="9"/>
      <x:c r="M41" s="9"/>
      <x:c r="N41" s="23"/>
      <x:c r="O41" s="9"/>
    </x:row>
    <x:row r="42" spans="1:15" s="2" customFormat="1" ht="13.199999999999999">
      <x:c r="A42" s="75" t="s">
        <x:v>220</x:v>
      </x:c>
      <x:c r="B42" s="75" t="s">
        <x:v>357</x:v>
      </x:c>
      <x:c r="C42" s="113" t="s">
        <x:v>358</x:v>
      </x:c>
      <x:c r="D42" s="113"/>
      <x:c r="E42" s="113"/>
      <x:c r="F42" s="113"/>
      <x:c r="G42" s="113"/>
      <x:c r="H42" s="75" t="s">
        <x:v>258</x:v>
      </x:c>
      <x:c r="I42" s="75" t="s">
        <x:v>197</x:v>
      </x:c>
      <x:c r="J42" s="114" t="s">
        <x:v>241</x:v>
      </x:c>
      <x:c r="K42" s="115"/>
      <x:c r="L42" s="116"/>
      <x:c r="M42" s="47"/>
      <x:c r="N42" s="22"/>
      <x:c r="O42" s="4"/>
    </x:row>
    <x:row r="43" spans="1:15" s="2" customFormat="1" ht="13.199999999999999">
      <x:c r="A43" s="62">
        <x:v>1</x:v>
      </x:c>
      <x:c r="B43" s="63"/>
      <x:c r="C43" s="107"/>
      <x:c r="D43" s="107"/>
      <x:c r="E43" s="107"/>
      <x:c r="F43" s="107"/>
      <x:c r="G43" s="107"/>
      <x:c r="H43" s="62"/>
      <x:c r="I43" s="35"/>
      <x:c r="J43" s="108"/>
      <x:c r="K43" s="109"/>
      <x:c r="L43" s="110"/>
      <x:c r="M43" s="49"/>
      <x:c r="N43" s="22" t="str">
        <x:f>CONCATENATE("CREATE ",IF(H43&lt;&gt;"","UNIQUE ",""),"INDEX ",B43," ON ",$F$4,"( ",C43," ) ")</x:f>
        <x:v xml:space="preserve">CREATE INDEX  ON Major_middle(  ) </x:v>
      </x:c>
      <x:c r="O43" s="4"/>
    </x:row>
    <x:row r="44" spans="1:15" s="2" customFormat="1" ht="13.199999999999999">
      <x:c r="A44" s="62">
        <x:v>2</x:v>
      </x:c>
      <x:c r="B44" s="63"/>
      <x:c r="C44" s="107"/>
      <x:c r="D44" s="107"/>
      <x:c r="E44" s="107"/>
      <x:c r="F44" s="107"/>
      <x:c r="G44" s="107"/>
      <x:c r="H44" s="62"/>
      <x:c r="I44" s="35"/>
      <x:c r="J44" s="108"/>
      <x:c r="K44" s="109"/>
      <x:c r="L44" s="110"/>
      <x:c r="M44" s="49"/>
      <x:c r="N44" s="22" t="str">
        <x:f t="shared" ref="N44:N46" si="3">CONCATENATE("CREATE ",IF(H44&lt;&gt;"","UNIQUE ",""),"INDEX ",B44," ON ",$F$4,"( ",C44," ) ")</x:f>
        <x:v xml:space="preserve">CREATE INDEX  ON Major_middle(  ) </x:v>
      </x:c>
      <x:c r="O44" s="4"/>
    </x:row>
    <x:row r="45" spans="1:15" s="2" customFormat="1" ht="13.199999999999999">
      <x:c r="A45" s="62">
        <x:v>3</x:v>
      </x:c>
      <x:c r="B45" s="63"/>
      <x:c r="C45" s="107"/>
      <x:c r="D45" s="107"/>
      <x:c r="E45" s="107"/>
      <x:c r="F45" s="107"/>
      <x:c r="G45" s="107"/>
      <x:c r="H45" s="62"/>
      <x:c r="I45" s="35"/>
      <x:c r="J45" s="72"/>
      <x:c r="K45" s="73"/>
      <x:c r="L45" s="74"/>
      <x:c r="M45" s="49"/>
      <x:c r="N45" s="22" t="str">
        <x:f t="shared" si="3"/>
        <x:v xml:space="preserve">CREATE INDEX  ON Major_middle(  ) </x:v>
      </x:c>
      <x:c r="O45" s="4"/>
    </x:row>
    <x:row r="46" spans="1:15" s="2" customFormat="1" ht="13.199999999999999">
      <x:c r="A46" s="62">
        <x:v>4</x:v>
      </x:c>
      <x:c r="B46" s="63"/>
      <x:c r="C46" s="107"/>
      <x:c r="D46" s="107"/>
      <x:c r="E46" s="107"/>
      <x:c r="F46" s="107"/>
      <x:c r="G46" s="107"/>
      <x:c r="H46" s="62"/>
      <x:c r="I46" s="35"/>
      <x:c r="J46" s="108"/>
      <x:c r="K46" s="109"/>
      <x:c r="L46" s="110"/>
      <x:c r="M46" s="49"/>
      <x:c r="N46" s="22" t="str">
        <x:f t="shared" si="3"/>
        <x:v xml:space="preserve">CREATE INDEX  ON Major_middle(  ) </x:v>
      </x:c>
      <x:c r="O46" s="4"/>
    </x:row>
    <x:row r="47" spans="2:14" s="2" customFormat="1" ht="13.199999999999999">
      <x:c r="B47" s="2">
        <x:f>LEN(B43)</x:f>
        <x:v>0</x:v>
      </x:c>
      <x:c r="N47" s="23"/>
    </x:row>
    <x:row r="48" spans="14:14" s="2" customFormat="1" ht="13.199999999999999">
      <x:c r="N48" s="23"/>
    </x:row>
    <x:row r="49" spans="14:14" s="2" customFormat="1" ht="13.199999999999999">
      <x:c r="N49" s="23"/>
    </x:row>
    <x:row r="50" spans="14:14" s="2" customFormat="1" ht="13.199999999999999">
      <x:c r="N50" s="23"/>
    </x:row>
    <x:row r="51" spans="14:14" s="2" customFormat="1" ht="13.199999999999999">
      <x:c r="N51" s="23"/>
    </x:row>
    <x:row r="52" spans="14:14" s="2" customFormat="1" ht="13.199999999999999">
      <x:c r="N52" s="23"/>
    </x:row>
    <x:row r="53" spans="14:14" s="2" customFormat="1" ht="13.199999999999999">
      <x:c r="N53" s="23"/>
    </x:row>
    <x:row r="54" spans="14:14" s="2" customFormat="1" ht="13.199999999999999">
      <x:c r="N54" s="23"/>
    </x:row>
    <x:row r="55" spans="14:14" s="2" customFormat="1" ht="13.199999999999999">
      <x:c r="N55" s="23"/>
    </x:row>
    <x:row r="56" spans="14:14" s="2" customFormat="1" ht="13.199999999999999">
      <x:c r="N56" s="23"/>
    </x:row>
    <x:row r="57" spans="14:14" s="2" customFormat="1" ht="13.199999999999999">
      <x:c r="N57" s="23"/>
    </x:row>
  </x:sheetData>
  <x:mergeCells count="39">
    <x:mergeCell ref="C45:G45"/>
    <x:mergeCell ref="C46:G46"/>
    <x:mergeCell ref="J46:L46"/>
    <x:mergeCell ref="C42:G42"/>
    <x:mergeCell ref="J42:L42"/>
    <x:mergeCell ref="C43:G43"/>
    <x:mergeCell ref="J43:L43"/>
    <x:mergeCell ref="C44:G44"/>
    <x:mergeCell ref="J44:L44"/>
    <x:mergeCell ref="J12:K12"/>
    <x:mergeCell ref="J14:K14"/>
    <x:mergeCell ref="J15:K15"/>
    <x:mergeCell ref="J16:K16"/>
    <x:mergeCell ref="J17:K17"/>
    <x:mergeCell ref="J18:K18"/>
    <x:mergeCell ref="J6:K6"/>
    <x:mergeCell ref="J7:K7"/>
    <x:mergeCell ref="J8:K8"/>
    <x:mergeCell ref="J9:K9"/>
    <x:mergeCell ref="J10:K10"/>
    <x:mergeCell ref="J11:K11"/>
    <x:mergeCell ref="J4:L4"/>
    <x:mergeCell ref="A5:B5"/>
    <x:mergeCell ref="C5:D5"/>
    <x:mergeCell ref="E5:F5"/>
    <x:mergeCell ref="G5:H5"/>
    <x:mergeCell ref="J5:L5"/>
    <x:mergeCell ref="A3:B3"/>
    <x:mergeCell ref="C3:D3"/>
    <x:mergeCell ref="F3:H3"/>
    <x:mergeCell ref="A4:B4"/>
    <x:mergeCell ref="C4:D4"/>
    <x:mergeCell ref="F4:H4"/>
    <x:mergeCell ref="A1:B1"/>
    <x:mergeCell ref="C1:D1"/>
    <x:mergeCell ref="E1:E2"/>
    <x:mergeCell ref="F1:H2"/>
    <x:mergeCell ref="A2:B2"/>
    <x:mergeCell ref="C2:D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D57"/>
  <x:sheetViews>
    <x:sheetView tabSelected="1" topLeftCell="A1" zoomScale="85" zoomScaleNormal="85" zoomScaleSheetLayoutView="75" workbookViewId="0">
      <x:selection activeCell="E11" activeCellId="0" sqref="E11:E11"/>
    </x:sheetView>
  </x:sheetViews>
  <x:sheetFormatPr defaultColWidth="9" defaultRowHeight="16.399999999999999"/>
  <x:cols>
    <x:col min="1" max="1" width="6.8984375" customWidth="1"/>
    <x:col min="2" max="2" width="29.3984375" bestFit="1" customWidth="1"/>
    <x:col min="3" max="3" width="28.59765625" customWidth="1"/>
    <x:col min="4" max="4" width="6.8984375" customWidth="1"/>
    <x:col min="5" max="5" width="12.59765625" customWidth="1"/>
    <x:col min="6" max="6" width="6.8984375" bestFit="1" customWidth="1"/>
    <x:col min="7" max="7" width="3.59765625" bestFit="1" customWidth="1"/>
    <x:col min="8" max="8" width="8" bestFit="1" customWidth="1"/>
    <x:col min="9" max="9" width="14.09765625" customWidth="1"/>
    <x:col min="10" max="10" width="11.8984375" customWidth="1"/>
    <x:col min="11" max="11" width="10.3984375" customWidth="1"/>
    <x:col min="12" max="12" width="9.69921875" bestFit="1" customWidth="1"/>
    <x:col min="13" max="13" width="4.19921875" customWidth="1"/>
    <x:col min="14" max="14" width="9" style="19"/>
    <x:col min="15" max="15" width="10.5" customWidth="1"/>
  </x:cols>
  <x:sheetData>
    <x:row r="1" spans="1:13" ht="16.5" customHeight="1">
      <x:c r="A1" s="121" t="s">
        <x:v>259</x:v>
      </x:c>
      <x:c r="B1" s="122"/>
      <x:c r="C1" s="119" t="s">
        <x:v>171</x:v>
      </x:c>
      <x:c r="D1" s="119"/>
      <x:c r="E1" s="119" t="s">
        <x:v>227</x:v>
      </x:c>
      <x:c r="F1" s="138" t="s">
        <x:v>269</x:v>
      </x:c>
      <x:c r="G1" s="138"/>
      <x:c r="H1" s="139"/>
      <x:c r="I1" s="17" t="s">
        <x:v>219</x:v>
      </x:c>
      <x:c r="J1" s="6"/>
      <x:c r="K1" s="12" t="s">
        <x:v>238</x:v>
      </x:c>
      <x:c r="L1" s="14"/>
      <x:c r="M1" s="43"/>
    </x:row>
    <x:row r="2" spans="1:13" ht="16.5" customHeight="1">
      <x:c r="A2" s="123" t="s">
        <x:v>346</x:v>
      </x:c>
      <x:c r="B2" s="124"/>
      <x:c r="C2" s="119"/>
      <x:c r="D2" s="119"/>
      <x:c r="E2" s="119"/>
      <x:c r="F2" s="140"/>
      <x:c r="G2" s="140"/>
      <x:c r="H2" s="141"/>
      <x:c r="I2" s="1" t="s">
        <x:v>215</x:v>
      </x:c>
      <x:c r="J2" s="6"/>
      <x:c r="K2" s="16" t="s">
        <x:v>255</x:v>
      </x:c>
      <x:c r="L2" s="14"/>
      <x:c r="M2" s="43"/>
    </x:row>
    <x:row r="3" spans="1:14">
      <x:c r="A3" s="125" t="s">
        <x:v>279</x:v>
      </x:c>
      <x:c r="B3" s="126"/>
      <x:c r="C3" s="136"/>
      <x:c r="D3" s="137"/>
      <x:c r="E3" s="26" t="s">
        <x:v>226</x:v>
      </x:c>
      <x:c r="F3" s="142" t="s">
        <x:v>239</x:v>
      </x:c>
      <x:c r="G3" s="142"/>
      <x:c r="H3" s="142"/>
      <x:c r="I3" s="15" t="s">
        <x:v>243</x:v>
      </x:c>
      <x:c r="J3" s="6"/>
      <x:c r="K3" s="11" t="s">
        <x:v>242</x:v>
      </x:c>
      <x:c r="L3" s="13" t="s">
        <x:v>261</x:v>
      </x:c>
      <x:c r="M3" s="44"/>
      <x:c r="N3" s="20" t="str">
        <x:f>CONCATENATE("DROP TABLE ",F4," ;")</x:f>
        <x:v>DROP TABLE Major ;</x:v>
      </x:c>
    </x:row>
    <x:row r="4" spans="1:15" ht="16.5" customHeight="1">
      <x:c r="A4" s="119" t="s">
        <x:v>244</x:v>
      </x:c>
      <x:c r="B4" s="119"/>
      <x:c r="C4" s="119"/>
      <x:c r="D4" s="119"/>
      <x:c r="E4" s="6" t="s">
        <x:v>349</x:v>
      </x:c>
      <x:c r="F4" s="120" t="s">
        <x:v>262</x:v>
      </x:c>
      <x:c r="G4" s="120"/>
      <x:c r="H4" s="120"/>
      <x:c r="I4" s="69" t="s">
        <x:v>345</x:v>
      </x:c>
      <x:c r="J4" s="129" t="s">
        <x:v>223</x:v>
      </x:c>
      <x:c r="K4" s="130"/>
      <x:c r="L4" s="131"/>
      <x:c r="M4" s="45"/>
      <x:c r="N4" s="21"/>
      <x:c r="O4" s="18"/>
    </x:row>
    <x:row r="5" spans="1:15" ht="16.5" customHeight="1">
      <x:c r="A5" s="132" t="s">
        <x:v>350</x:v>
      </x:c>
      <x:c r="B5" s="133"/>
      <x:c r="C5" s="132"/>
      <x:c r="D5" s="133"/>
      <x:c r="E5" s="134" t="s">
        <x:v>247</x:v>
      </x:c>
      <x:c r="F5" s="135"/>
      <x:c r="G5" s="129" t="s">
        <x:v>245</x:v>
      </x:c>
      <x:c r="H5" s="131"/>
      <x:c r="I5" s="69" t="s">
        <x:v>348</x:v>
      </x:c>
      <x:c r="J5" s="129"/>
      <x:c r="K5" s="130"/>
      <x:c r="L5" s="131"/>
      <x:c r="M5" s="45"/>
      <x:c r="N5" s="21"/>
      <x:c r="O5" s="18"/>
    </x:row>
    <x:row r="6" spans="1:30" s="3" customFormat="1" ht="13.199999999999999">
      <x:c r="A6" s="37" t="s">
        <x:v>220</x:v>
      </x:c>
      <x:c r="B6" s="37" t="s">
        <x:v>210</x:v>
      </x:c>
      <x:c r="C6" s="37" t="s">
        <x:v>271</x:v>
      </x:c>
      <x:c r="D6" s="37" t="s">
        <x:v>240</x:v>
      </x:c>
      <x:c r="E6" s="37" t="s">
        <x:v>347</x:v>
      </x:c>
      <x:c r="F6" s="37" t="s">
        <x:v>249</x:v>
      </x:c>
      <x:c r="G6" s="37" t="s">
        <x:v>197</x:v>
      </x:c>
      <x:c r="H6" s="37" t="s">
        <x:v>205</x:v>
      </x:c>
      <x:c r="I6" s="68" t="s">
        <x:v>246</x:v>
      </x:c>
      <x:c r="J6" s="127" t="s">
        <x:v>241</x:v>
      </x:c>
      <x:c r="K6" s="128"/>
      <x:c r="L6" s="39" t="s">
        <x:v>217</x:v>
      </x:c>
      <x:c r="M6" s="46"/>
      <x:c r="N6" s="20" t="str">
        <x:f>CONCATENATE("CREATE TABLE ",$F$4," (")</x:f>
        <x:v>CREATE TABLE Major (</x:v>
      </x:c>
      <x:c r="O6" s="9"/>
      <x:c r="Q6" s="41"/>
      <x:c r="R6" s="41"/>
      <x:c r="S6" s="41"/>
      <x:c r="T6" s="41"/>
      <x:c r="U6" s="41" t="str">
        <x:f>CONCATENATE("COMMENT ON TABLE ",$F$4," IS '",$J$4,"' ;")</x:f>
        <x:v>COMMENT ON TABLE Major IS '학과' ;</x:v>
      </x:c>
      <x:c r="V6" s="41"/>
      <x:c r="W6" s="41"/>
      <x:c r="X6" s="41"/>
      <x:c r="Y6" s="41"/>
      <x:c r="Z6" s="41"/>
      <x:c r="AA6" s="41"/>
      <x:c r="AB6" s="41"/>
      <x:c r="AC6" s="41"/>
      <x:c r="AD6" s="41"/>
    </x:row>
    <x:row r="7" spans="1:21" s="32" customFormat="1" ht="13.75">
      <x:c r="A7" s="35">
        <x:v>1</x:v>
      </x:c>
      <x:c r="B7" s="90" t="s">
        <x:v>336</x:v>
      </x:c>
      <x:c r="C7" s="90" t="s">
        <x:v>260</x:v>
      </x:c>
      <x:c r="D7" s="27" t="s">
        <x:v>216</x:v>
      </x:c>
      <x:c r="E7" s="76" t="s">
        <x:v>268</x:v>
      </x:c>
      <x:c r="F7" s="27">
        <x:v>10</x:v>
      </x:c>
      <x:c r="G7" s="27" t="s">
        <x:v>211</x:v>
      </x:c>
      <x:c r="H7" s="27" t="s">
        <x:v>214</x:v>
      </x:c>
      <x:c r="I7" s="24"/>
      <x:c r="J7" s="117"/>
      <x:c r="K7" s="118"/>
      <x:c r="L7" s="34"/>
      <x:c r="M7" s="33"/>
      <x:c r="N7" s="20" t="str">
        <x:f>IF(B7&lt;&gt;"",CONCATENATE(B7,REPT(" ",31-LEN(B7)),E7," ",IF(LEN(F7)&gt;0,CONCATENATE("(",F7,")")," "),"  ",IF(I7&lt;&gt;"",CONCATENATE(" DEFAULT ",I7,""),""),IF(D7="N"," NOT NULL "," "),IF(B8&lt;&gt;""," ,"," ")),") Tablespace TS_HEMR_DATA ;")</x:f>
        <x:v>major_id                       VARCHAR (10)   NOT NULL  ,</x:v>
      </x:c>
      <x:c r="O7" s="33"/>
      <x:c r="U7" s="41" t="str">
        <x:f t="shared" ref="U7:U35" si="0">CONCATENATE("COMMENT ON COLUMN ",$F$4,".",B7," IS '",C7,IF(LEN(J7)=0,"",CONCATENATE("  ( ",J7," )")),"' ;")</x:f>
        <x:v>COMMENT ON COLUMN Major.major_id IS '전공 코드' ;</x:v>
      </x:c>
    </x:row>
    <x:row r="8" spans="1:21" s="3" customFormat="1" ht="13.75">
      <x:c r="A8" s="35">
        <x:v>2</x:v>
      </x:c>
      <x:c r="B8" s="91" t="s">
        <x:v>331</x:v>
      </x:c>
      <x:c r="C8" s="91" t="s">
        <x:v>195</x:v>
      </x:c>
      <x:c r="D8" s="27" t="s">
        <x:v>216</x:v>
      </x:c>
      <x:c r="E8" s="77" t="s">
        <x:v>268</x:v>
      </x:c>
      <x:c r="F8" s="27">
        <x:v>20</x:v>
      </x:c>
      <x:c r="G8" s="27"/>
      <x:c r="H8" s="36"/>
      <x:c r="I8" s="25"/>
      <x:c r="J8" s="117"/>
      <x:c r="K8" s="118"/>
      <x:c r="L8" s="8"/>
      <x:c r="M8" s="9"/>
      <x:c r="N8" s="20" t="str">
        <x:f t="shared" ref="N8:N31" si="1">IF(B8&lt;&gt;"",CONCATENATE(B8,REPT(" ",31-LEN(B8)),E8," ",IF(LEN(F8)&gt;0,CONCATENATE("(",F8,")")," "),"  ",IF(I8&lt;&gt;"",CONCATENATE(" DEFAULT ",I8,""),""),IF(D8="N"," NOT NULL "," "),IF(B9&lt;&gt;""," ,"," ")),") Tablespace TS_HEMR_DATA ;")</x:f>
        <x:v>major_name                     VARCHAR (20)   NOT NULL  ,</x:v>
      </x:c>
      <x:c r="O8" s="9"/>
      <x:c r="U8" s="41" t="str">
        <x:f t="shared" si="0"/>
        <x:v>COMMENT ON COLUMN Major.major_name IS '전공명' ;</x:v>
      </x:c>
    </x:row>
    <x:row r="9" spans="1:21" s="32" customFormat="1" ht="13.75">
      <x:c r="A9" s="35">
        <x:v>3</x:v>
      </x:c>
      <x:c r="B9" s="92" t="s">
        <x:v>273</x:v>
      </x:c>
      <x:c r="C9" s="92" t="s">
        <x:v>322</x:v>
      </x:c>
      <x:c r="D9" s="27"/>
      <x:c r="E9" s="77" t="s">
        <x:v>268</x:v>
      </x:c>
      <x:c r="F9" s="27">
        <x:v>300</x:v>
      </x:c>
      <x:c r="G9" s="27"/>
      <x:c r="H9" s="27" t="s">
        <x:v>214</x:v>
      </x:c>
      <x:c r="I9" s="24"/>
      <x:c r="J9" s="117"/>
      <x:c r="K9" s="118"/>
      <x:c r="L9" s="34"/>
      <x:c r="M9" s="33"/>
      <x:c r="N9" s="20" t="str">
        <x:f t="shared" si="1"/>
        <x:v>details                        VARCHAR (300)    ,</x:v>
      </x:c>
      <x:c r="O9" s="33"/>
      <x:c r="U9" s="41" t="str">
        <x:f t="shared" si="0"/>
        <x:v>COMMENT ON COLUMN Major.details IS '전공설명' ;</x:v>
      </x:c>
    </x:row>
    <x:row r="10" spans="1:21" s="32" customFormat="1" ht="13.75">
      <x:c r="A10" s="35">
        <x:v>4</x:v>
      </x:c>
      <x:c r="B10" s="92" t="s">
        <x:v>284</x:v>
      </x:c>
      <x:c r="C10" s="91" t="s">
        <x:v>285</x:v>
      </x:c>
      <x:c r="D10" s="27" t="s">
        <x:v>216</x:v>
      </x:c>
      <x:c r="E10" s="77" t="s">
        <x:v>268</x:v>
      </x:c>
      <x:c r="F10" s="27">
        <x:v>10</x:v>
      </x:c>
      <x:c r="G10" s="27"/>
      <x:c r="H10" s="27" t="s">
        <x:v>230</x:v>
      </x:c>
      <x:c r="I10" s="24"/>
      <x:c r="J10" s="111"/>
      <x:c r="K10" s="112"/>
      <x:c r="L10" s="34"/>
      <x:c r="M10" s="33"/>
      <x:c r="N10" s="20" t="str">
        <x:f>IF(B10&lt;&gt;"",CONCATENATE(B10,REPT(" ",31-LEN(B10)),E10," ",IF(LEN(F10)&gt;0,CONCATENATE("(",F10,")")," "),"  ",IF(I10&lt;&gt;"",CONCATENATE(" DEFAULT ",I10,""),""),IF(D10="N"," NOT NULL "," "),IF(B11&lt;&gt;""," ,"," ")),") Tablespace TS_HEMR_DATA ;")</x:f>
        <x:v>univ_id                        VARCHAR (10)   NOT NULL  ,</x:v>
      </x:c>
      <x:c r="O10" s="33"/>
      <x:c r="U10" s="41" t="str">
        <x:f t="shared" si="0"/>
        <x:v>COMMENT ON COLUMN Major.univ_id IS '대학교코드' ;</x:v>
      </x:c>
    </x:row>
    <x:row r="11" spans="1:21" s="32" customFormat="1" ht="13.75">
      <x:c r="A11" s="35">
        <x:v>5</x:v>
      </x:c>
      <x:c r="B11" s="92" t="s">
        <x:v>301</x:v>
      </x:c>
      <x:c r="C11" s="91" t="s">
        <x:v>251</x:v>
      </x:c>
      <x:c r="D11" s="27" t="s">
        <x:v>216</x:v>
      </x:c>
      <x:c r="E11" s="77" t="s">
        <x:v>268</x:v>
      </x:c>
      <x:c r="F11" s="27">
        <x:v>10</x:v>
      </x:c>
      <x:c r="G11" s="27"/>
      <x:c r="H11" s="27" t="s">
        <x:v>230</x:v>
      </x:c>
      <x:c r="I11" s="24"/>
      <x:c r="J11" s="111"/>
      <x:c r="K11" s="112"/>
      <x:c r="L11" s="34"/>
      <x:c r="M11" s="33"/>
      <x:c r="N11" s="20" t="str">
        <x:f t="shared" si="1"/>
        <x:v xml:space="preserve">mid_id                         VARCHAR (10)   NOT NULL  </x:v>
      </x:c>
      <x:c r="O11" s="33"/>
      <x:c r="U11" s="41" t="str">
        <x:f t="shared" si="0"/>
        <x:v>COMMENT ON COLUMN Major.mid_id IS '중분류 코드' ;</x:v>
      </x:c>
    </x:row>
    <x:row r="12" spans="1:21" s="32" customFormat="1">
      <x:c r="A12" s="35">
        <x:v>6</x:v>
      </x:c>
      <x:c r="B12" s="79"/>
      <x:c r="C12" s="77"/>
      <x:c r="D12" s="27"/>
      <x:c r="E12" s="77"/>
      <x:c r="F12" s="27"/>
      <x:c r="G12" s="27"/>
      <x:c r="H12" s="27" t="s">
        <x:v>214</x:v>
      </x:c>
      <x:c r="I12" s="24"/>
      <x:c r="J12" s="111"/>
      <x:c r="K12" s="112"/>
      <x:c r="L12" s="34"/>
      <x:c r="M12" s="33"/>
      <x:c r="N12" s="20" t="str">
        <x:f>IF(B12&lt;&gt;"",CONCATENATE(B12,REPT(" ",31-LEN(B12)),E12," ",IF(LEN(F12)&gt;0,CONCATENATE("(",F12,")")," "),"  ",IF(I12&lt;&gt;"",CONCATENATE(" DEFAULT ",I12,""),""),IF(D12="N"," NOT NULL "," "),IF(B14&lt;&gt;""," ,"," ")),") Tablespace TS_HEMR_DATA ;")</x:f>
        <x:v>) Tablespace TS_HEMR_DATA ;</x:v>
      </x:c>
      <x:c r="O12" s="33"/>
      <x:c r="U12" s="41" t="str">
        <x:f t="shared" si="0"/>
        <x:v>COMMENT ON COLUMN Major. IS '' ;</x:v>
      </x:c>
    </x:row>
    <x:row r="13" spans="1:21" s="32" customFormat="1">
      <x:c r="A13" s="35"/>
      <x:c r="B13" s="79"/>
      <x:c r="C13" s="77"/>
      <x:c r="D13" s="27"/>
      <x:c r="E13" s="77"/>
      <x:c r="F13" s="27"/>
      <x:c r="G13" s="27"/>
      <x:c r="H13" s="27"/>
      <x:c r="I13" s="24"/>
      <x:c r="J13" s="70"/>
      <x:c r="K13" s="71"/>
      <x:c r="L13" s="34"/>
      <x:c r="M13" s="33"/>
      <x:c r="N13" s="20" t="str">
        <x:f>IF(B13&lt;&gt;"",CONCATENATE(B13,REPT(" ",31-LEN(B13)),E13," ",IF(LEN(F13)&gt;0,CONCATENATE("(",F13,")")," "),"  ",IF(I13&lt;&gt;"",CONCATENATE(" DEFAULT ",I13,""),""),IF(D13="N"," NOT NULL "," "),IF(B15&lt;&gt;""," ,"," ")),") Tablespace TS_HEMR_DATA ;")</x:f>
        <x:v>) Tablespace TS_HEMR_DATA ;</x:v>
      </x:c>
      <x:c r="O13" s="33"/>
      <x:c r="U13" s="41" t="str">
        <x:f t="shared" si="0"/>
        <x:v>COMMENT ON COLUMN Major. IS '' ;</x:v>
      </x:c>
    </x:row>
    <x:row r="14" spans="1:21" s="32" customFormat="1">
      <x:c r="A14" s="35">
        <x:v>7</x:v>
      </x:c>
      <x:c r="B14" s="78"/>
      <x:c r="C14" s="77"/>
      <x:c r="D14" s="27"/>
      <x:c r="E14" s="27"/>
      <x:c r="F14" s="27"/>
      <x:c r="G14" s="27"/>
      <x:c r="H14" s="27"/>
      <x:c r="I14" s="24"/>
      <x:c r="J14" s="111"/>
      <x:c r="K14" s="112"/>
      <x:c r="L14" s="34"/>
      <x:c r="M14" s="33"/>
      <x:c r="N14" s="20" t="str">
        <x:f t="shared" si="1"/>
        <x:v>) Tablespace TS_HEMR_DATA ;</x:v>
      </x:c>
      <x:c r="O14" s="33"/>
      <x:c r="U14" s="41" t="str">
        <x:f t="shared" si="0"/>
        <x:v>COMMENT ON COLUMN Major. IS '' ;</x:v>
      </x:c>
    </x:row>
    <x:row r="15" spans="1:21" s="32" customFormat="1">
      <x:c r="A15" s="35">
        <x:v>8</x:v>
      </x:c>
      <x:c r="B15" s="78"/>
      <x:c r="C15" s="77"/>
      <x:c r="E15" s="27"/>
      <x:c r="F15" s="27"/>
      <x:c r="G15" s="27"/>
      <x:c r="H15" s="27"/>
      <x:c r="I15" s="24"/>
      <x:c r="J15" s="111"/>
      <x:c r="K15" s="112"/>
      <x:c r="L15" s="34"/>
      <x:c r="M15" s="33"/>
      <x:c r="N15" s="20" t="str">
        <x:f t="shared" si="1"/>
        <x:v>) Tablespace TS_HEMR_DATA ;</x:v>
      </x:c>
      <x:c r="O15" s="33"/>
      <x:c r="U15" s="41" t="str">
        <x:f t="shared" si="0"/>
        <x:v>COMMENT ON COLUMN Major. IS '' ;</x:v>
      </x:c>
    </x:row>
    <x:row r="16" spans="1:21" s="32" customFormat="1">
      <x:c r="A16" s="35">
        <x:v>9</x:v>
      </x:c>
      <x:c r="B16" s="78"/>
      <x:c r="C16" s="77"/>
      <x:c r="D16" s="27"/>
      <x:c r="E16" s="36"/>
      <x:c r="F16" s="27"/>
      <x:c r="G16" s="27"/>
      <x:c r="H16" s="27"/>
      <x:c r="I16" s="24"/>
      <x:c r="J16" s="111"/>
      <x:c r="K16" s="112"/>
      <x:c r="L16" s="34"/>
      <x:c r="M16" s="33"/>
      <x:c r="N16" s="20" t="str">
        <x:f t="shared" si="1"/>
        <x:v>) Tablespace TS_HEMR_DATA ;</x:v>
      </x:c>
      <x:c r="O16" s="33"/>
      <x:c r="U16" s="41" t="str">
        <x:f t="shared" si="0"/>
        <x:v>COMMENT ON COLUMN Major. IS '' ;</x:v>
      </x:c>
    </x:row>
    <x:row r="17" spans="1:21" s="3" customFormat="1">
      <x:c r="A17" s="35">
        <x:v>10</x:v>
      </x:c>
      <x:c r="B17" s="78"/>
      <x:c r="C17" s="77"/>
      <x:c r="D17" s="27"/>
      <x:c r="E17" s="36"/>
      <x:c r="F17" s="27"/>
      <x:c r="G17" s="27"/>
      <x:c r="H17" s="27"/>
      <x:c r="I17" s="24"/>
      <x:c r="J17" s="111"/>
      <x:c r="K17" s="112"/>
      <x:c r="L17" s="34"/>
      <x:c r="M17" s="9"/>
      <x:c r="N17" s="20" t="str">
        <x:f t="shared" si="1"/>
        <x:v>) Tablespace TS_HEMR_DATA ;</x:v>
      </x:c>
      <x:c r="O17" s="9"/>
      <x:c r="U17" s="41" t="str">
        <x:f t="shared" si="0"/>
        <x:v>COMMENT ON COLUMN Major. IS '' ;</x:v>
      </x:c>
    </x:row>
    <x:row r="18" spans="1:21" s="3" customFormat="1">
      <x:c r="A18" s="35">
        <x:v>11</x:v>
      </x:c>
      <x:c r="B18" s="78"/>
      <x:c r="C18" s="77"/>
      <x:c r="D18" s="27"/>
      <x:c r="E18" s="36"/>
      <x:c r="F18" s="27"/>
      <x:c r="G18" s="27"/>
      <x:c r="H18" s="27"/>
      <x:c r="I18" s="24"/>
      <x:c r="J18" s="111"/>
      <x:c r="K18" s="112"/>
      <x:c r="L18" s="34"/>
      <x:c r="M18" s="9"/>
      <x:c r="N18" s="20" t="str">
        <x:f t="shared" si="1"/>
        <x:v>) Tablespace TS_HEMR_DATA ;</x:v>
      </x:c>
      <x:c r="O18" s="9"/>
      <x:c r="U18" s="41" t="str">
        <x:f t="shared" si="0"/>
        <x:v>COMMENT ON COLUMN Major. IS '' ;</x:v>
      </x:c>
    </x:row>
    <x:row r="19" spans="1:21" s="3" customFormat="1">
      <x:c r="A19" s="35">
        <x:v>12</x:v>
      </x:c>
      <x:c r="B19" s="78"/>
      <x:c r="C19" s="77"/>
      <x:c r="D19" s="27"/>
      <x:c r="E19" s="36"/>
      <x:c r="F19" s="27"/>
      <x:c r="G19" s="27"/>
      <x:c r="H19" s="27"/>
      <x:c r="I19" s="24"/>
      <x:c r="J19" s="70"/>
      <x:c r="K19" s="71"/>
      <x:c r="L19" s="34"/>
      <x:c r="M19" s="9"/>
      <x:c r="N19" s="20" t="str">
        <x:f t="shared" si="1"/>
        <x:v>) Tablespace TS_HEMR_DATA ;</x:v>
      </x:c>
      <x:c r="O19" s="9"/>
      <x:c r="U19" s="41" t="str">
        <x:f t="shared" si="0"/>
        <x:v>COMMENT ON COLUMN Major. IS '' ;</x:v>
      </x:c>
    </x:row>
    <x:row r="20" spans="1:21" s="3" customFormat="1">
      <x:c r="A20" s="35">
        <x:v>13</x:v>
      </x:c>
      <x:c r="B20" s="78"/>
      <x:c r="C20" s="77"/>
      <x:c r="D20" s="27"/>
      <x:c r="E20" s="36"/>
      <x:c r="F20" s="27"/>
      <x:c r="G20" s="27"/>
      <x:c r="H20" s="27"/>
      <x:c r="I20" s="24"/>
      <x:c r="J20" s="70"/>
      <x:c r="K20" s="71"/>
      <x:c r="L20" s="34"/>
      <x:c r="M20" s="9"/>
      <x:c r="N20" s="20" t="str">
        <x:f t="shared" si="1"/>
        <x:v>) Tablespace TS_HEMR_DATA ;</x:v>
      </x:c>
      <x:c r="O20" s="9"/>
      <x:c r="U20" s="41" t="str">
        <x:f t="shared" si="0"/>
        <x:v>COMMENT ON COLUMN Major. IS '' ;</x:v>
      </x:c>
    </x:row>
    <x:row r="21" spans="1:21" s="3" customFormat="1" ht="13.199999999999999">
      <x:c r="A21" s="35">
        <x:v>14</x:v>
      </x:c>
      <x:c r="B21" s="28"/>
      <x:c r="C21" s="28"/>
      <x:c r="D21" s="27"/>
      <x:c r="E21" s="27"/>
      <x:c r="F21" s="27"/>
      <x:c r="G21" s="27"/>
      <x:c r="H21" s="27"/>
      <x:c r="I21" s="24"/>
      <x:c r="J21" s="70"/>
      <x:c r="K21" s="71"/>
      <x:c r="L21" s="34"/>
      <x:c r="M21" s="9"/>
      <x:c r="N21" s="20" t="str">
        <x:f t="shared" si="1"/>
        <x:v>) Tablespace TS_HEMR_DATA ;</x:v>
      </x:c>
      <x:c r="O21" s="9"/>
      <x:c r="U21" s="41" t="str">
        <x:f t="shared" si="0"/>
        <x:v>COMMENT ON COLUMN Major. IS '' ;</x:v>
      </x:c>
    </x:row>
    <x:row r="22" spans="1:21" s="3" customFormat="1" ht="13.199999999999999">
      <x:c r="A22" s="35">
        <x:v>15</x:v>
      </x:c>
      <x:c r="B22" s="28"/>
      <x:c r="C22" s="28"/>
      <x:c r="D22" s="27"/>
      <x:c r="E22" s="27"/>
      <x:c r="F22" s="27"/>
      <x:c r="G22" s="27"/>
      <x:c r="H22" s="27"/>
      <x:c r="I22" s="24"/>
      <x:c r="J22" s="70"/>
      <x:c r="K22" s="71"/>
      <x:c r="L22" s="34"/>
      <x:c r="M22" s="9"/>
      <x:c r="N22" s="20" t="str">
        <x:f t="shared" si="1"/>
        <x:v>) Tablespace TS_HEMR_DATA ;</x:v>
      </x:c>
      <x:c r="O22" s="9"/>
      <x:c r="U22" s="41" t="str">
        <x:f t="shared" si="0"/>
        <x:v>COMMENT ON COLUMN Major. IS '' ;</x:v>
      </x:c>
    </x:row>
    <x:row r="23" spans="1:21" s="3" customFormat="1" ht="13.5" customHeight="1">
      <x:c r="A23" s="35">
        <x:v>16</x:v>
      </x:c>
      <x:c r="B23" s="28"/>
      <x:c r="C23" s="28"/>
      <x:c r="D23" s="27"/>
      <x:c r="E23" s="27"/>
      <x:c r="F23" s="27"/>
      <x:c r="G23" s="27"/>
      <x:c r="H23" s="27"/>
      <x:c r="I23" s="24"/>
      <x:c r="J23" s="70"/>
      <x:c r="K23" s="71"/>
      <x:c r="L23" s="34"/>
      <x:c r="M23" s="9"/>
      <x:c r="N23" s="20" t="str">
        <x:f t="shared" si="1"/>
        <x:v>) Tablespace TS_HEMR_DATA ;</x:v>
      </x:c>
      <x:c r="O23" s="9"/>
      <x:c r="U23" s="41" t="str">
        <x:f t="shared" si="0"/>
        <x:v>COMMENT ON COLUMN Major. IS '' ;</x:v>
      </x:c>
    </x:row>
    <x:row r="24" spans="1:21" s="3" customFormat="1" ht="13.199999999999999">
      <x:c r="A24" s="35">
        <x:v>17</x:v>
      </x:c>
      <x:c r="B24" s="28"/>
      <x:c r="C24" s="28"/>
      <x:c r="D24" s="27"/>
      <x:c r="E24" s="27"/>
      <x:c r="F24" s="27"/>
      <x:c r="G24" s="27"/>
      <x:c r="H24" s="27"/>
      <x:c r="I24" s="24"/>
      <x:c r="J24" s="70"/>
      <x:c r="K24" s="71"/>
      <x:c r="L24" s="34"/>
      <x:c r="M24" s="9"/>
      <x:c r="N24" s="20" t="str">
        <x:f t="shared" si="1"/>
        <x:v>) Tablespace TS_HEMR_DATA ;</x:v>
      </x:c>
      <x:c r="O24" s="9"/>
      <x:c r="U24" s="41" t="str">
        <x:f t="shared" si="0"/>
        <x:v>COMMENT ON COLUMN Major. IS '' ;</x:v>
      </x:c>
    </x:row>
    <x:row r="25" spans="1:21" s="3" customFormat="1" ht="13.5" customHeight="1">
      <x:c r="A25" s="35">
        <x:v>18</x:v>
      </x:c>
      <x:c r="B25" s="28"/>
      <x:c r="C25" s="28"/>
      <x:c r="D25" s="27"/>
      <x:c r="E25" s="27"/>
      <x:c r="F25" s="27"/>
      <x:c r="G25" s="27"/>
      <x:c r="H25" s="27"/>
      <x:c r="I25" s="24"/>
      <x:c r="J25" s="70"/>
      <x:c r="K25" s="71"/>
      <x:c r="L25" s="34"/>
      <x:c r="M25" s="9"/>
      <x:c r="N25" s="20" t="str">
        <x:f t="shared" si="1"/>
        <x:v>) Tablespace TS_HEMR_DATA ;</x:v>
      </x:c>
      <x:c r="O25" s="9"/>
      <x:c r="U25" s="41" t="str">
        <x:f t="shared" si="0"/>
        <x:v>COMMENT ON COLUMN Major. IS '' ;</x:v>
      </x:c>
    </x:row>
    <x:row r="26" spans="1:21" s="3" customFormat="1" ht="13.199999999999999">
      <x:c r="A26" s="35">
        <x:v>19</x:v>
      </x:c>
      <x:c r="B26" s="28"/>
      <x:c r="C26" s="28"/>
      <x:c r="D26" s="27"/>
      <x:c r="E26" s="27"/>
      <x:c r="F26" s="27"/>
      <x:c r="G26" s="27"/>
      <x:c r="H26" s="27"/>
      <x:c r="I26" s="24"/>
      <x:c r="J26" s="70"/>
      <x:c r="K26" s="71"/>
      <x:c r="L26" s="34"/>
      <x:c r="M26" s="9"/>
      <x:c r="N26" s="20" t="str">
        <x:f t="shared" si="1"/>
        <x:v>) Tablespace TS_HEMR_DATA ;</x:v>
      </x:c>
      <x:c r="O26" s="9"/>
      <x:c r="U26" s="41" t="str">
        <x:f t="shared" si="0"/>
        <x:v>COMMENT ON COLUMN Major. IS '' ;</x:v>
      </x:c>
    </x:row>
    <x:row r="27" spans="1:21" s="3" customFormat="1" ht="13.199999999999999">
      <x:c r="A27" s="35">
        <x:v>20</x:v>
      </x:c>
      <x:c r="B27" s="28"/>
      <x:c r="C27" s="28"/>
      <x:c r="D27" s="27"/>
      <x:c r="E27" s="27"/>
      <x:c r="F27" s="27"/>
      <x:c r="G27" s="27"/>
      <x:c r="H27" s="27"/>
      <x:c r="I27" s="24"/>
      <x:c r="J27" s="70"/>
      <x:c r="K27" s="71"/>
      <x:c r="L27" s="34"/>
      <x:c r="M27" s="9"/>
      <x:c r="N27" s="20" t="str">
        <x:f t="shared" si="1"/>
        <x:v>) Tablespace TS_HEMR_DATA ;</x:v>
      </x:c>
      <x:c r="O27" s="9"/>
      <x:c r="U27" s="41" t="str">
        <x:f t="shared" si="0"/>
        <x:v>COMMENT ON COLUMN Major. IS '' ;</x:v>
      </x:c>
    </x:row>
    <x:row r="28" spans="1:21" s="3" customFormat="1" ht="13.199999999999999">
      <x:c r="A28" s="35">
        <x:v>21</x:v>
      </x:c>
      <x:c r="B28" s="28"/>
      <x:c r="C28" s="28"/>
      <x:c r="D28" s="27"/>
      <x:c r="E28" s="27"/>
      <x:c r="F28" s="27"/>
      <x:c r="G28" s="27"/>
      <x:c r="H28" s="27"/>
      <x:c r="I28" s="24"/>
      <x:c r="J28" s="70"/>
      <x:c r="K28" s="71"/>
      <x:c r="L28" s="34"/>
      <x:c r="M28" s="9"/>
      <x:c r="N28" s="20" t="str">
        <x:f t="shared" si="1"/>
        <x:v>) Tablespace TS_HEMR_DATA ;</x:v>
      </x:c>
      <x:c r="O28" s="9"/>
      <x:c r="U28" s="41" t="str">
        <x:f t="shared" si="0"/>
        <x:v>COMMENT ON COLUMN Major. IS '' ;</x:v>
      </x:c>
    </x:row>
    <x:row r="29" spans="1:21" s="3" customFormat="1" ht="13.199999999999999">
      <x:c r="A29" s="35">
        <x:v>22</x:v>
      </x:c>
      <x:c r="B29" s="28"/>
      <x:c r="C29" s="28"/>
      <x:c r="D29" s="27"/>
      <x:c r="E29" s="27"/>
      <x:c r="F29" s="27"/>
      <x:c r="G29" s="27"/>
      <x:c r="H29" s="27"/>
      <x:c r="I29" s="24"/>
      <x:c r="J29" s="70"/>
      <x:c r="K29" s="71"/>
      <x:c r="L29" s="34"/>
      <x:c r="M29" s="9"/>
      <x:c r="N29" s="20" t="str">
        <x:f t="shared" si="1"/>
        <x:v>) Tablespace TS_HEMR_DATA ;</x:v>
      </x:c>
      <x:c r="O29" s="9"/>
      <x:c r="U29" s="41" t="str">
        <x:f t="shared" si="0"/>
        <x:v>COMMENT ON COLUMN Major. IS '' ;</x:v>
      </x:c>
    </x:row>
    <x:row r="30" spans="1:21" s="3" customFormat="1" ht="13.199999999999999">
      <x:c r="A30" s="35">
        <x:v>23</x:v>
      </x:c>
      <x:c r="B30" s="28"/>
      <x:c r="C30" s="28"/>
      <x:c r="D30" s="27"/>
      <x:c r="E30" s="27"/>
      <x:c r="F30" s="27"/>
      <x:c r="G30" s="27"/>
      <x:c r="H30" s="27"/>
      <x:c r="I30" s="24"/>
      <x:c r="J30" s="70"/>
      <x:c r="K30" s="71"/>
      <x:c r="L30" s="34"/>
      <x:c r="M30" s="9"/>
      <x:c r="N30" s="20" t="str">
        <x:f t="shared" si="1"/>
        <x:v>) Tablespace TS_HEMR_DATA ;</x:v>
      </x:c>
      <x:c r="O30" s="9"/>
      <x:c r="U30" s="41" t="str">
        <x:f t="shared" si="0"/>
        <x:v>COMMENT ON COLUMN Major. IS '' ;</x:v>
      </x:c>
    </x:row>
    <x:row r="31" spans="1:21" s="3" customFormat="1" ht="13.199999999999999">
      <x:c r="A31" s="35">
        <x:v>24</x:v>
      </x:c>
      <x:c r="B31" s="28"/>
      <x:c r="C31" s="28"/>
      <x:c r="D31" s="27"/>
      <x:c r="E31" s="27"/>
      <x:c r="F31" s="27"/>
      <x:c r="G31" s="27"/>
      <x:c r="H31" s="27"/>
      <x:c r="I31" s="24"/>
      <x:c r="J31" s="70"/>
      <x:c r="K31" s="71"/>
      <x:c r="L31" s="34"/>
      <x:c r="M31" s="9"/>
      <x:c r="N31" s="20" t="str">
        <x:f t="shared" si="1"/>
        <x:v>) Tablespace TS_HEMR_DATA ;</x:v>
      </x:c>
      <x:c r="O31" s="9"/>
      <x:c r="U31" s="41" t="str">
        <x:f t="shared" si="0"/>
        <x:v>COMMENT ON COLUMN Major. IS '' ;</x:v>
      </x:c>
    </x:row>
    <x:row r="32" spans="1:21" s="3" customFormat="1" ht="13.199999999999999">
      <x:c r="A32" s="35">
        <x:v>25</x:v>
      </x:c>
      <x:c r="B32" s="28"/>
      <x:c r="C32" s="28"/>
      <x:c r="D32" s="27"/>
      <x:c r="E32" s="27"/>
      <x:c r="F32" s="27"/>
      <x:c r="G32" s="27"/>
      <x:c r="H32" s="27"/>
      <x:c r="I32" s="24"/>
      <x:c r="J32" s="70"/>
      <x:c r="K32" s="71"/>
      <x:c r="L32" s="34"/>
      <x:c r="M32" s="9"/>
      <x:c r="N32" s="20" t="str">
        <x:f>IF(B32&lt;&gt;"",CONCATENATE(B32,REPT(" ",31-LEN(B32)),E32," ",IF(LEN(F32)&gt;0,CONCATENATE("(",F32,")")," "),"  ",IF(I32&lt;&gt;"",CONCATENATE(" DEFAULT ",I32,""),""),IF(D32="N"," NOT NULL "," "),IF(B38&lt;&gt;""," ,"," ")),") Tablespace TS_HEMR_DATA ;")</x:f>
        <x:v>) Tablespace TS_HEMR_DATA ;</x:v>
      </x:c>
      <x:c r="O32" s="9"/>
      <x:c r="U32" s="41" t="str">
        <x:f t="shared" si="0"/>
        <x:v>COMMENT ON COLUMN Major. IS '' ;</x:v>
      </x:c>
    </x:row>
    <x:row r="33" spans="1:21" s="3" customFormat="1" ht="13.199999999999999">
      <x:c r="A33" s="35">
        <x:v>26</x:v>
      </x:c>
      <x:c r="B33" s="28"/>
      <x:c r="C33" s="28"/>
      <x:c r="D33" s="27"/>
      <x:c r="E33" s="27"/>
      <x:c r="F33" s="27"/>
      <x:c r="G33" s="27"/>
      <x:c r="H33" s="27"/>
      <x:c r="I33" s="24"/>
      <x:c r="J33" s="70"/>
      <x:c r="K33" s="71"/>
      <x:c r="L33" s="34"/>
      <x:c r="M33" s="9"/>
      <x:c r="N33" s="20" t="str">
        <x:f t="shared" ref="N33:N35" si="2">IF(B33&lt;&gt;"",CONCATENATE(B33,REPT(" ",31-LEN(B33)),E33," ",IF(LEN(F33)&gt;0,CONCATENATE("(",F33,")")," "),"  ",IF(I33&lt;&gt;"",CONCATENATE(" DEFAULT ",I33,""),""),IF(D33="N"," NOT NULL "," "),IF(B39&lt;&gt;""," ,"," ")),") Tablespace TS_HEMR_DATA ;")</x:f>
        <x:v>) Tablespace TS_HEMR_DATA ;</x:v>
      </x:c>
      <x:c r="O33" s="9"/>
      <x:c r="U33" s="41" t="str">
        <x:f t="shared" si="0"/>
        <x:v>COMMENT ON COLUMN Major. IS '' ;</x:v>
      </x:c>
    </x:row>
    <x:row r="34" spans="1:21" s="3" customFormat="1" ht="13.199999999999999">
      <x:c r="A34" s="35">
        <x:v>27</x:v>
      </x:c>
      <x:c r="B34" s="28"/>
      <x:c r="C34" s="28"/>
      <x:c r="D34" s="27"/>
      <x:c r="E34" s="27"/>
      <x:c r="F34" s="27"/>
      <x:c r="G34" s="27"/>
      <x:c r="H34" s="27"/>
      <x:c r="I34" s="24"/>
      <x:c r="J34" s="70"/>
      <x:c r="K34" s="71"/>
      <x:c r="L34" s="34"/>
      <x:c r="M34" s="9"/>
      <x:c r="N34" s="20" t="str">
        <x:f t="shared" si="2"/>
        <x:v>) Tablespace TS_HEMR_DATA ;</x:v>
      </x:c>
      <x:c r="O34" s="9"/>
      <x:c r="U34" s="41" t="str">
        <x:f t="shared" si="0"/>
        <x:v>COMMENT ON COLUMN Major. IS '' ;</x:v>
      </x:c>
    </x:row>
    <x:row r="35" spans="1:21" s="3" customFormat="1" ht="13.199999999999999">
      <x:c r="A35" s="35">
        <x:v>28</x:v>
      </x:c>
      <x:c r="B35" s="28"/>
      <x:c r="C35" s="28"/>
      <x:c r="D35" s="27"/>
      <x:c r="E35" s="27"/>
      <x:c r="F35" s="27"/>
      <x:c r="G35" s="27"/>
      <x:c r="H35" s="27"/>
      <x:c r="I35" s="24"/>
      <x:c r="J35" s="70"/>
      <x:c r="K35" s="71"/>
      <x:c r="L35" s="34"/>
      <x:c r="M35" s="9"/>
      <x:c r="N35" s="20" t="str">
        <x:f t="shared" si="2"/>
        <x:v>) Tablespace TS_HEMR_DATA ;</x:v>
      </x:c>
      <x:c r="O35" s="9"/>
      <x:c r="U35" s="41" t="str">
        <x:f t="shared" si="0"/>
        <x:v>COMMENT ON COLUMN Major. IS '' ;</x:v>
      </x:c>
    </x:row>
    <x:row r="36" spans="1:21" s="3" customFormat="1" ht="13.199999999999999">
      <x:c r="A36" s="35">
        <x:v>29</x:v>
      </x:c>
      <x:c r="B36" s="28"/>
      <x:c r="C36" s="28"/>
      <x:c r="D36" s="27"/>
      <x:c r="E36" s="27"/>
      <x:c r="F36" s="27"/>
      <x:c r="G36" s="27"/>
      <x:c r="H36" s="27"/>
      <x:c r="I36" s="24"/>
      <x:c r="J36" s="70"/>
      <x:c r="K36" s="71"/>
      <x:c r="L36" s="34"/>
      <x:c r="M36" s="9"/>
      <x:c r="N36" s="20"/>
      <x:c r="O36" s="9"/>
      <x:c r="U36" s="41"/>
    </x:row>
    <x:row r="37" spans="1:21" s="3" customFormat="1" ht="13.199999999999999">
      <x:c r="A37" s="35">
        <x:v>30</x:v>
      </x:c>
      <x:c r="B37" s="28"/>
      <x:c r="C37" s="28"/>
      <x:c r="D37" s="27"/>
      <x:c r="E37" s="27"/>
      <x:c r="F37" s="27"/>
      <x:c r="G37" s="27"/>
      <x:c r="H37" s="27"/>
      <x:c r="I37" s="24"/>
      <x:c r="J37" s="70"/>
      <x:c r="K37" s="71"/>
      <x:c r="L37" s="34"/>
      <x:c r="M37" s="9"/>
      <x:c r="N37" s="20"/>
      <x:c r="O37" s="9"/>
      <x:c r="U37" s="41"/>
    </x:row>
    <x:row r="38" spans="1:21" s="3" customFormat="1" ht="13.199999999999999">
      <x:c r="A38" s="35">
        <x:v>31</x:v>
      </x:c>
      <x:c r="B38" s="28"/>
      <x:c r="C38" s="28"/>
      <x:c r="D38" s="27"/>
      <x:c r="E38" s="27"/>
      <x:c r="F38" s="27"/>
      <x:c r="G38" s="56"/>
      <x:c r="H38" s="27"/>
      <x:c r="I38" s="24"/>
      <x:c r="J38" s="70"/>
      <x:c r="K38" s="71"/>
      <x:c r="L38" s="34"/>
      <x:c r="M38" s="9"/>
      <x:c r="N38" s="20"/>
      <x:c r="O38" s="9"/>
      <x:c r="U38" s="41"/>
    </x:row>
    <x:row r="39" spans="1:21" s="3" customFormat="1" ht="13.199999999999999">
      <x:c r="A39" s="51"/>
      <x:c r="B39" s="50"/>
      <x:c r="C39" s="50"/>
      <x:c r="D39" s="52"/>
      <x:c r="E39" s="52"/>
      <x:c r="F39" s="52"/>
      <x:c r="G39" s="52"/>
      <x:c r="H39" s="52"/>
      <x:c r="I39" s="53"/>
      <x:c r="J39" s="29"/>
      <x:c r="K39" s="29"/>
      <x:c r="L39" s="33"/>
      <x:c r="M39" s="9"/>
      <x:c r="N39" s="20" t="s">
        <x:v>221</x:v>
      </x:c>
      <x:c r="O39" s="9"/>
      <x:c r="U39" s="41"/>
    </x:row>
    <x:row r="40" spans="1:15" s="3" customFormat="1" ht="13.199999999999999">
      <x:c r="A40" s="49"/>
      <x:c r="B40" s="50"/>
      <x:c r="C40" s="50"/>
      <x:c r="D40" s="49"/>
      <x:c r="E40" s="49"/>
      <x:c r="F40" s="49"/>
      <x:c r="G40" s="49"/>
      <x:c r="H40" s="49"/>
      <x:c r="I40" s="49"/>
      <x:c r="J40" s="49"/>
      <x:c r="K40" s="49"/>
      <x:c r="L40" s="9"/>
      <x:c r="M40" s="9"/>
      <x:c r="N40" s="23"/>
      <x:c r="O40" s="9"/>
    </x:row>
    <x:row r="41" spans="1:15" s="3" customFormat="1" ht="13.199999999999999">
      <x:c r="A41" s="49"/>
      <x:c r="B41" s="31"/>
      <x:c r="C41" s="31"/>
      <x:c r="D41" s="30"/>
      <x:c r="E41" s="30"/>
      <x:c r="F41" s="30"/>
      <x:c r="G41" s="30"/>
      <x:c r="H41" s="30"/>
      <x:c r="I41" s="31"/>
      <x:c r="J41" s="29"/>
      <x:c r="K41" s="29"/>
      <x:c r="L41" s="9"/>
      <x:c r="M41" s="9"/>
      <x:c r="N41" s="23"/>
      <x:c r="O41" s="9"/>
    </x:row>
    <x:row r="42" spans="1:15" s="2" customFormat="1" ht="13.199999999999999">
      <x:c r="A42" s="75" t="s">
        <x:v>220</x:v>
      </x:c>
      <x:c r="B42" s="75" t="s">
        <x:v>357</x:v>
      </x:c>
      <x:c r="C42" s="113" t="s">
        <x:v>358</x:v>
      </x:c>
      <x:c r="D42" s="113"/>
      <x:c r="E42" s="113"/>
      <x:c r="F42" s="113"/>
      <x:c r="G42" s="113"/>
      <x:c r="H42" s="75" t="s">
        <x:v>258</x:v>
      </x:c>
      <x:c r="I42" s="75" t="s">
        <x:v>197</x:v>
      </x:c>
      <x:c r="J42" s="114" t="s">
        <x:v>241</x:v>
      </x:c>
      <x:c r="K42" s="115"/>
      <x:c r="L42" s="116"/>
      <x:c r="M42" s="47"/>
      <x:c r="N42" s="22"/>
      <x:c r="O42" s="4"/>
    </x:row>
    <x:row r="43" spans="1:15" s="2" customFormat="1" ht="13.199999999999999">
      <x:c r="A43" s="62">
        <x:v>1</x:v>
      </x:c>
      <x:c r="B43" s="63"/>
      <x:c r="C43" s="107"/>
      <x:c r="D43" s="107"/>
      <x:c r="E43" s="107"/>
      <x:c r="F43" s="107"/>
      <x:c r="G43" s="107"/>
      <x:c r="H43" s="62"/>
      <x:c r="I43" s="35"/>
      <x:c r="J43" s="108"/>
      <x:c r="K43" s="109"/>
      <x:c r="L43" s="110"/>
      <x:c r="M43" s="49"/>
      <x:c r="N43" s="22" t="str">
        <x:f>CONCATENATE("CREATE ",IF(H43&lt;&gt;"","UNIQUE ",""),"INDEX ",B43," ON ",$F$4,"( ",C43," ) ")</x:f>
        <x:v xml:space="preserve">CREATE INDEX  ON Major(  ) </x:v>
      </x:c>
      <x:c r="O43" s="4"/>
    </x:row>
    <x:row r="44" spans="1:15" s="2" customFormat="1" ht="13.199999999999999">
      <x:c r="A44" s="62">
        <x:v>2</x:v>
      </x:c>
      <x:c r="B44" s="63"/>
      <x:c r="C44" s="107"/>
      <x:c r="D44" s="107"/>
      <x:c r="E44" s="107"/>
      <x:c r="F44" s="107"/>
      <x:c r="G44" s="107"/>
      <x:c r="H44" s="62"/>
      <x:c r="I44" s="35"/>
      <x:c r="J44" s="108"/>
      <x:c r="K44" s="109"/>
      <x:c r="L44" s="110"/>
      <x:c r="M44" s="49"/>
      <x:c r="N44" s="22" t="str">
        <x:f t="shared" ref="N44:N46" si="3">CONCATENATE("CREATE ",IF(H44&lt;&gt;"","UNIQUE ",""),"INDEX ",B44," ON ",$F$4,"( ",C44," ) ")</x:f>
        <x:v xml:space="preserve">CREATE INDEX  ON Major(  ) </x:v>
      </x:c>
      <x:c r="O44" s="4"/>
    </x:row>
    <x:row r="45" spans="1:15" s="2" customFormat="1" ht="13.199999999999999">
      <x:c r="A45" s="62">
        <x:v>3</x:v>
      </x:c>
      <x:c r="B45" s="63"/>
      <x:c r="C45" s="107"/>
      <x:c r="D45" s="107"/>
      <x:c r="E45" s="107"/>
      <x:c r="F45" s="107"/>
      <x:c r="G45" s="107"/>
      <x:c r="H45" s="62"/>
      <x:c r="I45" s="35"/>
      <x:c r="J45" s="72"/>
      <x:c r="K45" s="73"/>
      <x:c r="L45" s="74"/>
      <x:c r="M45" s="49"/>
      <x:c r="N45" s="22" t="str">
        <x:f t="shared" si="3"/>
        <x:v xml:space="preserve">CREATE INDEX  ON Major(  ) </x:v>
      </x:c>
      <x:c r="O45" s="4"/>
    </x:row>
    <x:row r="46" spans="1:15" s="2" customFormat="1" ht="13.199999999999999">
      <x:c r="A46" s="62">
        <x:v>4</x:v>
      </x:c>
      <x:c r="B46" s="63"/>
      <x:c r="C46" s="107"/>
      <x:c r="D46" s="107"/>
      <x:c r="E46" s="107"/>
      <x:c r="F46" s="107"/>
      <x:c r="G46" s="107"/>
      <x:c r="H46" s="62"/>
      <x:c r="I46" s="35"/>
      <x:c r="J46" s="108"/>
      <x:c r="K46" s="109"/>
      <x:c r="L46" s="110"/>
      <x:c r="M46" s="49"/>
      <x:c r="N46" s="22" t="str">
        <x:f t="shared" si="3"/>
        <x:v xml:space="preserve">CREATE INDEX  ON Major(  ) </x:v>
      </x:c>
      <x:c r="O46" s="4"/>
    </x:row>
    <x:row r="47" spans="2:14" s="2" customFormat="1" ht="13.199999999999999">
      <x:c r="B47" s="2">
        <x:f>LEN(B43)</x:f>
        <x:v>0</x:v>
      </x:c>
      <x:c r="N47" s="23"/>
    </x:row>
    <x:row r="48" spans="14:14" s="2" customFormat="1" ht="13.199999999999999">
      <x:c r="N48" s="23"/>
    </x:row>
    <x:row r="49" spans="14:14" s="2" customFormat="1" ht="13.199999999999999">
      <x:c r="N49" s="23"/>
    </x:row>
    <x:row r="50" spans="14:14" s="2" customFormat="1" ht="13.199999999999999">
      <x:c r="N50" s="23"/>
    </x:row>
    <x:row r="51" spans="14:14" s="2" customFormat="1" ht="13.199999999999999">
      <x:c r="N51" s="23"/>
    </x:row>
    <x:row r="52" spans="14:14" s="2" customFormat="1" ht="13.199999999999999">
      <x:c r="N52" s="23"/>
    </x:row>
    <x:row r="53" spans="14:14" s="2" customFormat="1" ht="13.199999999999999">
      <x:c r="N53" s="23"/>
    </x:row>
    <x:row r="54" spans="14:14" s="2" customFormat="1" ht="13.199999999999999">
      <x:c r="N54" s="23"/>
    </x:row>
    <x:row r="55" spans="14:14" s="2" customFormat="1" ht="13.199999999999999">
      <x:c r="N55" s="23"/>
    </x:row>
    <x:row r="56" spans="14:14" s="2" customFormat="1" ht="13.199999999999999">
      <x:c r="N56" s="23"/>
    </x:row>
    <x:row r="57" spans="14:14" s="2" customFormat="1" ht="13.199999999999999">
      <x:c r="N57" s="23"/>
    </x:row>
  </x:sheetData>
  <x:mergeCells count="39">
    <x:mergeCell ref="C45:G45"/>
    <x:mergeCell ref="C46:G46"/>
    <x:mergeCell ref="J46:L46"/>
    <x:mergeCell ref="C42:G42"/>
    <x:mergeCell ref="J42:L42"/>
    <x:mergeCell ref="C43:G43"/>
    <x:mergeCell ref="J43:L43"/>
    <x:mergeCell ref="C44:G44"/>
    <x:mergeCell ref="J44:L44"/>
    <x:mergeCell ref="J12:K12"/>
    <x:mergeCell ref="J14:K14"/>
    <x:mergeCell ref="J15:K15"/>
    <x:mergeCell ref="J16:K16"/>
    <x:mergeCell ref="J17:K17"/>
    <x:mergeCell ref="J18:K18"/>
    <x:mergeCell ref="J6:K6"/>
    <x:mergeCell ref="J7:K7"/>
    <x:mergeCell ref="J8:K8"/>
    <x:mergeCell ref="J9:K9"/>
    <x:mergeCell ref="J10:K10"/>
    <x:mergeCell ref="J11:K11"/>
    <x:mergeCell ref="J4:L4"/>
    <x:mergeCell ref="A5:B5"/>
    <x:mergeCell ref="C5:D5"/>
    <x:mergeCell ref="E5:F5"/>
    <x:mergeCell ref="G5:H5"/>
    <x:mergeCell ref="J5:L5"/>
    <x:mergeCell ref="A3:B3"/>
    <x:mergeCell ref="C3:D3"/>
    <x:mergeCell ref="F3:H3"/>
    <x:mergeCell ref="A4:B4"/>
    <x:mergeCell ref="C4:D4"/>
    <x:mergeCell ref="F4:H4"/>
    <x:mergeCell ref="A1:B1"/>
    <x:mergeCell ref="C1:D1"/>
    <x:mergeCell ref="E1:E2"/>
    <x:mergeCell ref="F1:H2"/>
    <x:mergeCell ref="A2:B2"/>
    <x:mergeCell ref="C2:D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D57"/>
  <x:sheetViews>
    <x:sheetView topLeftCell="A1" zoomScale="85" zoomScaleNormal="85" zoomScaleSheetLayoutView="75" workbookViewId="0">
      <x:selection activeCell="G5" activeCellId="0" sqref="G5:H5"/>
    </x:sheetView>
  </x:sheetViews>
  <x:sheetFormatPr defaultColWidth="9" defaultRowHeight="16.399999999999999"/>
  <x:cols>
    <x:col min="1" max="1" width="6.8984375" customWidth="1"/>
    <x:col min="2" max="2" width="29.3984375" bestFit="1" customWidth="1"/>
    <x:col min="3" max="3" width="28.59765625" customWidth="1"/>
    <x:col min="4" max="4" width="6.8984375" customWidth="1"/>
    <x:col min="5" max="5" width="12.59765625" customWidth="1"/>
    <x:col min="6" max="6" width="6.8984375" bestFit="1" customWidth="1"/>
    <x:col min="7" max="7" width="3.59765625" bestFit="1" customWidth="1"/>
    <x:col min="8" max="8" width="8" bestFit="1" customWidth="1"/>
    <x:col min="9" max="9" width="14.09765625" customWidth="1"/>
    <x:col min="10" max="10" width="11.8984375" customWidth="1"/>
    <x:col min="11" max="11" width="10.3984375" customWidth="1"/>
    <x:col min="12" max="12" width="9.69921875" bestFit="1" customWidth="1"/>
    <x:col min="13" max="13" width="4.19921875" customWidth="1"/>
    <x:col min="14" max="14" width="9" style="19"/>
    <x:col min="15" max="15" width="10.5" customWidth="1"/>
  </x:cols>
  <x:sheetData>
    <x:row r="1" spans="1:13" ht="16.5" customHeight="1">
      <x:c r="A1" s="121" t="s">
        <x:v>259</x:v>
      </x:c>
      <x:c r="B1" s="122"/>
      <x:c r="C1" s="119" t="s">
        <x:v>171</x:v>
      </x:c>
      <x:c r="D1" s="119"/>
      <x:c r="E1" s="119" t="s">
        <x:v>227</x:v>
      </x:c>
      <x:c r="F1" s="138" t="s">
        <x:v>269</x:v>
      </x:c>
      <x:c r="G1" s="138"/>
      <x:c r="H1" s="139"/>
      <x:c r="I1" s="17" t="s">
        <x:v>219</x:v>
      </x:c>
      <x:c r="J1" s="6"/>
      <x:c r="K1" s="12" t="s">
        <x:v>238</x:v>
      </x:c>
      <x:c r="L1" s="14"/>
      <x:c r="M1" s="43"/>
    </x:row>
    <x:row r="2" spans="1:13" ht="16.5" customHeight="1">
      <x:c r="A2" s="123" t="s">
        <x:v>346</x:v>
      </x:c>
      <x:c r="B2" s="124"/>
      <x:c r="C2" s="119"/>
      <x:c r="D2" s="119"/>
      <x:c r="E2" s="119"/>
      <x:c r="F2" s="140"/>
      <x:c r="G2" s="140"/>
      <x:c r="H2" s="141"/>
      <x:c r="I2" s="1" t="s">
        <x:v>215</x:v>
      </x:c>
      <x:c r="J2" s="6"/>
      <x:c r="K2" s="16" t="s">
        <x:v>255</x:v>
      </x:c>
      <x:c r="L2" s="14"/>
      <x:c r="M2" s="43"/>
    </x:row>
    <x:row r="3" spans="1:14">
      <x:c r="A3" s="125" t="s">
        <x:v>279</x:v>
      </x:c>
      <x:c r="B3" s="126"/>
      <x:c r="C3" s="136"/>
      <x:c r="D3" s="137"/>
      <x:c r="E3" s="26" t="s">
        <x:v>226</x:v>
      </x:c>
      <x:c r="F3" s="142" t="s">
        <x:v>239</x:v>
      </x:c>
      <x:c r="G3" s="142"/>
      <x:c r="H3" s="142"/>
      <x:c r="I3" s="15" t="s">
        <x:v>243</x:v>
      </x:c>
      <x:c r="J3" s="6"/>
      <x:c r="K3" s="11" t="s">
        <x:v>242</x:v>
      </x:c>
      <x:c r="L3" s="13" t="s">
        <x:v>261</x:v>
      </x:c>
      <x:c r="M3" s="44"/>
      <x:c r="N3" s="20" t="str">
        <x:f>CONCATENATE("DROP TABLE ",F4," ;")</x:f>
        <x:v>DROP TABLE Consult ;</x:v>
      </x:c>
    </x:row>
    <x:row r="4" spans="1:15" ht="16.5" customHeight="1">
      <x:c r="A4" s="119" t="s">
        <x:v>244</x:v>
      </x:c>
      <x:c r="B4" s="119"/>
      <x:c r="C4" s="119"/>
      <x:c r="D4" s="119"/>
      <x:c r="E4" s="6" t="s">
        <x:v>349</x:v>
      </x:c>
      <x:c r="F4" s="120" t="s">
        <x:v>275</x:v>
      </x:c>
      <x:c r="G4" s="120"/>
      <x:c r="H4" s="120"/>
      <x:c r="I4" s="69" t="s">
        <x:v>345</x:v>
      </x:c>
      <x:c r="J4" s="129" t="s">
        <x:v>302</x:v>
      </x:c>
      <x:c r="K4" s="130"/>
      <x:c r="L4" s="131"/>
      <x:c r="M4" s="45"/>
      <x:c r="N4" s="21"/>
      <x:c r="O4" s="18"/>
    </x:row>
    <x:row r="5" spans="1:15" ht="16.5" customHeight="1">
      <x:c r="A5" s="132" t="s">
        <x:v>350</x:v>
      </x:c>
      <x:c r="B5" s="133"/>
      <x:c r="C5" s="132"/>
      <x:c r="D5" s="133"/>
      <x:c r="E5" s="134" t="s">
        <x:v>247</x:v>
      </x:c>
      <x:c r="F5" s="135"/>
      <x:c r="G5" s="129" t="s">
        <x:v>245</x:v>
      </x:c>
      <x:c r="H5" s="131"/>
      <x:c r="I5" s="69" t="s">
        <x:v>348</x:v>
      </x:c>
      <x:c r="J5" s="129"/>
      <x:c r="K5" s="130"/>
      <x:c r="L5" s="131"/>
      <x:c r="M5" s="45"/>
      <x:c r="N5" s="21"/>
      <x:c r="O5" s="18"/>
    </x:row>
    <x:row r="6" spans="1:30" s="3" customFormat="1" ht="13.199999999999999">
      <x:c r="A6" s="37" t="s">
        <x:v>220</x:v>
      </x:c>
      <x:c r="B6" s="37" t="s">
        <x:v>210</x:v>
      </x:c>
      <x:c r="C6" s="37" t="s">
        <x:v>271</x:v>
      </x:c>
      <x:c r="D6" s="37" t="s">
        <x:v>240</x:v>
      </x:c>
      <x:c r="E6" s="37" t="s">
        <x:v>347</x:v>
      </x:c>
      <x:c r="F6" s="37" t="s">
        <x:v>249</x:v>
      </x:c>
      <x:c r="G6" s="37" t="s">
        <x:v>197</x:v>
      </x:c>
      <x:c r="H6" s="37" t="s">
        <x:v>205</x:v>
      </x:c>
      <x:c r="I6" s="68" t="s">
        <x:v>246</x:v>
      </x:c>
      <x:c r="J6" s="127" t="s">
        <x:v>241</x:v>
      </x:c>
      <x:c r="K6" s="128"/>
      <x:c r="L6" s="39" t="s">
        <x:v>217</x:v>
      </x:c>
      <x:c r="M6" s="46"/>
      <x:c r="N6" s="20" t="str">
        <x:f>CONCATENATE("CREATE TABLE ",$F$4," (")</x:f>
        <x:v>CREATE TABLE Consult (</x:v>
      </x:c>
      <x:c r="O6" s="9"/>
      <x:c r="Q6" s="41"/>
      <x:c r="R6" s="41"/>
      <x:c r="S6" s="41"/>
      <x:c r="T6" s="41"/>
      <x:c r="U6" s="41" t="str">
        <x:f>CONCATENATE("COMMENT ON TABLE ",$F$4," IS '",$J$4,"' ;")</x:f>
        <x:v>COMMENT ON TABLE Consult IS '상담내역' ;</x:v>
      </x:c>
      <x:c r="V6" s="41"/>
      <x:c r="W6" s="41"/>
      <x:c r="X6" s="41"/>
      <x:c r="Y6" s="41"/>
      <x:c r="Z6" s="41"/>
      <x:c r="AA6" s="41"/>
      <x:c r="AB6" s="41"/>
      <x:c r="AC6" s="41"/>
      <x:c r="AD6" s="41"/>
    </x:row>
    <x:row r="7" spans="1:21" s="32" customFormat="1" ht="13.75">
      <x:c r="A7" s="35">
        <x:v>1</x:v>
      </x:c>
      <x:c r="B7" s="87" t="s">
        <x:v>330</x:v>
      </x:c>
      <x:c r="C7" s="87" t="s">
        <x:v>318</x:v>
      </x:c>
      <x:c r="D7" s="27" t="s">
        <x:v>216</x:v>
      </x:c>
      <x:c r="E7" s="76" t="s">
        <x:v>268</x:v>
      </x:c>
      <x:c r="F7" s="27">
        <x:v>10</x:v>
      </x:c>
      <x:c r="G7" s="27" t="s">
        <x:v>211</x:v>
      </x:c>
      <x:c r="H7" s="27" t="s">
        <x:v>214</x:v>
      </x:c>
      <x:c r="I7" s="24"/>
      <x:c r="J7" s="117"/>
      <x:c r="K7" s="118"/>
      <x:c r="L7" s="34"/>
      <x:c r="M7" s="33"/>
      <x:c r="N7" s="20" t="str">
        <x:f>IF(B7&lt;&gt;"",CONCATENATE(B7,REPT(" ",31-LEN(B7)),E7," ",IF(LEN(F7)&gt;0,CONCATENATE("(",F7,")")," "),"  ",IF(I7&lt;&gt;"",CONCATENATE(" DEFAULT ",I7,""),""),IF(D7="N"," NOT NULL "," "),IF(B8&lt;&gt;""," ,"," ")),") Tablespace TS_HEMR_DATA ;")</x:f>
        <x:v>consult_id                     VARCHAR (10)   NOT NULL  ,</x:v>
      </x:c>
      <x:c r="O7" s="33"/>
      <x:c r="U7" s="41" t="str">
        <x:f t="shared" ref="U7:U35" si="0">CONCATENATE("COMMENT ON COLUMN ",$F$4,".",B7," IS '",C7,IF(LEN(J7)=0,"",CONCATENATE("  ( ",J7," )")),"' ;")</x:f>
        <x:v>COMMENT ON COLUMN Consult.consult_id IS '상담카드ID' ;</x:v>
      </x:c>
    </x:row>
    <x:row r="8" spans="1:21" s="3" customFormat="1" ht="13.75">
      <x:c r="A8" s="35">
        <x:v>2</x:v>
      </x:c>
      <x:c r="B8" s="88" t="s">
        <x:v>297</x:v>
      </x:c>
      <x:c r="C8" s="88" t="s">
        <x:v>305</x:v>
      </x:c>
      <x:c r="D8" s="27" t="s">
        <x:v>216</x:v>
      </x:c>
      <x:c r="E8" s="77" t="s">
        <x:v>268</x:v>
      </x:c>
      <x:c r="F8" s="27">
        <x:v>10</x:v>
      </x:c>
      <x:c r="G8" s="27"/>
      <x:c r="H8" s="36" t="s">
        <x:v>211</x:v>
      </x:c>
      <x:c r="I8" s="25"/>
      <x:c r="J8" s="117"/>
      <x:c r="K8" s="118"/>
      <x:c r="L8" s="8"/>
      <x:c r="M8" s="9"/>
      <x:c r="N8" s="20" t="str">
        <x:f t="shared" ref="N8:N31" si="1">IF(B8&lt;&gt;"",CONCATENATE(B8,REPT(" ",31-LEN(B8)),E8," ",IF(LEN(F8)&gt;0,CONCATENATE("(",F8,")")," "),"  ",IF(I8&lt;&gt;"",CONCATENATE(" DEFAULT ",I8,""),""),IF(D8="N"," NOT NULL "," "),IF(B9&lt;&gt;""," ,"," ")),") Tablespace TS_HEMR_DATA ;")</x:f>
        <x:v>std_id                         VARCHAR (10)   NOT NULL  ,</x:v>
      </x:c>
      <x:c r="O8" s="9"/>
      <x:c r="U8" s="41" t="str">
        <x:f t="shared" si="0"/>
        <x:v>COMMENT ON COLUMN Consult.std_id IS '학생ID' ;</x:v>
      </x:c>
    </x:row>
    <x:row r="9" spans="1:21" s="32" customFormat="1" ht="13.75">
      <x:c r="A9" s="35">
        <x:v>3</x:v>
      </x:c>
      <x:c r="B9" s="89" t="s">
        <x:v>371</x:v>
      </x:c>
      <x:c r="C9" s="88" t="s">
        <x:v>292</x:v>
      </x:c>
      <x:c r="D9" s="27"/>
      <x:c r="E9" s="77" t="s">
        <x:v>286</x:v>
      </x:c>
      <x:c r="F9" s="27"/>
      <x:c r="G9" s="27"/>
      <x:c r="H9" s="27" t="s">
        <x:v>214</x:v>
      </x:c>
      <x:c r="I9" s="24"/>
      <x:c r="J9" s="117"/>
      <x:c r="K9" s="118"/>
      <x:c r="L9" s="34"/>
      <x:c r="M9" s="33"/>
      <x:c r="N9" s="20" t="str">
        <x:f t="shared" si="1"/>
        <x:v>consult_date                   DATE      ,</x:v>
      </x:c>
      <x:c r="O9" s="33"/>
      <x:c r="U9" s="41" t="str">
        <x:f t="shared" si="0"/>
        <x:v>COMMENT ON COLUMN Consult.consult_date IS '상담일자' ;</x:v>
      </x:c>
    </x:row>
    <x:row r="10" spans="1:21" s="32" customFormat="1" ht="13.75">
      <x:c r="A10" s="35">
        <x:v>4</x:v>
      </x:c>
      <x:c r="B10" s="89" t="s">
        <x:v>359</x:v>
      </x:c>
      <x:c r="C10" s="88" t="s">
        <x:v>302</x:v>
      </x:c>
      <x:c r="D10" s="27"/>
      <x:c r="E10" s="77" t="s">
        <x:v>268</x:v>
      </x:c>
      <x:c r="F10" s="27">
        <x:v>1000</x:v>
      </x:c>
      <x:c r="G10" s="27"/>
      <x:c r="H10" s="27" t="s">
        <x:v>214</x:v>
      </x:c>
      <x:c r="I10" s="24"/>
      <x:c r="J10" s="111"/>
      <x:c r="K10" s="112"/>
      <x:c r="L10" s="34"/>
      <x:c r="M10" s="33"/>
      <x:c r="N10" s="20" t="str">
        <x:f>IF(B10&lt;&gt;"",CONCATENATE(B10,REPT(" ",31-LEN(B10)),E10," ",IF(LEN(F10)&gt;0,CONCATENATE("(",F10,")")," "),"  ",IF(I10&lt;&gt;"",CONCATENATE(" DEFAULT ",I10,""),""),IF(D10="N"," NOT NULL "," "),IF(B11&lt;&gt;""," ,"," ")),") Tablespace TS_HEMR_DATA ;")</x:f>
        <x:v>consult_details                VARCHAR (1000)    ,</x:v>
      </x:c>
      <x:c r="O10" s="33"/>
      <x:c r="U10" s="41" t="str">
        <x:f t="shared" si="0"/>
        <x:v>COMMENT ON COLUMN Consult.consult_details IS '상담내역' ;</x:v>
      </x:c>
    </x:row>
    <x:row r="11" spans="1:21" s="32" customFormat="1" ht="13.75">
      <x:c r="A11" s="35">
        <x:v>5</x:v>
      </x:c>
      <x:c r="B11" s="89" t="s">
        <x:v>293</x:v>
      </x:c>
      <x:c r="C11" s="88" t="s">
        <x:v>313</x:v>
      </x:c>
      <x:c r="D11" s="27"/>
      <x:c r="E11" s="77" t="s">
        <x:v>268</x:v>
      </x:c>
      <x:c r="F11" s="27">
        <x:v>500</x:v>
      </x:c>
      <x:c r="G11" s="27"/>
      <x:c r="H11" s="27" t="s">
        <x:v>214</x:v>
      </x:c>
      <x:c r="I11" s="24"/>
      <x:c r="J11" s="111"/>
      <x:c r="K11" s="112"/>
      <x:c r="L11" s="34"/>
      <x:c r="M11" s="33"/>
      <x:c r="N11" s="20" t="str">
        <x:f t="shared" si="1"/>
        <x:v xml:space="preserve">others                         VARCHAR (500)    </x:v>
      </x:c>
      <x:c r="O11" s="33"/>
      <x:c r="U11" s="41" t="str">
        <x:f t="shared" si="0"/>
        <x:v>COMMENT ON COLUMN Consult.others IS '기타고민내역' ;</x:v>
      </x:c>
    </x:row>
    <x:row r="12" spans="1:21" s="32" customFormat="1">
      <x:c r="A12" s="35">
        <x:v>6</x:v>
      </x:c>
      <x:c r="B12" s="79"/>
      <x:c r="C12" s="77"/>
      <x:c r="D12" s="27"/>
      <x:c r="E12" s="77"/>
      <x:c r="F12" s="27"/>
      <x:c r="G12" s="27"/>
      <x:c r="H12" s="27" t="s">
        <x:v>214</x:v>
      </x:c>
      <x:c r="I12" s="24"/>
      <x:c r="J12" s="111"/>
      <x:c r="K12" s="112"/>
      <x:c r="L12" s="34"/>
      <x:c r="M12" s="33"/>
      <x:c r="N12" s="20" t="str">
        <x:f>IF(B12&lt;&gt;"",CONCATENATE(B12,REPT(" ",31-LEN(B12)),E12," ",IF(LEN(F12)&gt;0,CONCATENATE("(",F12,")")," "),"  ",IF(I12&lt;&gt;"",CONCATENATE(" DEFAULT ",I12,""),""),IF(D12="N"," NOT NULL "," "),IF(B14&lt;&gt;""," ,"," ")),") Tablespace TS_HEMR_DATA ;")</x:f>
        <x:v>) Tablespace TS_HEMR_DATA ;</x:v>
      </x:c>
      <x:c r="O12" s="33"/>
      <x:c r="U12" s="41" t="str">
        <x:f t="shared" si="0"/>
        <x:v>COMMENT ON COLUMN Consult. IS '' ;</x:v>
      </x:c>
    </x:row>
    <x:row r="13" spans="1:21" s="32" customFormat="1">
      <x:c r="A13" s="35"/>
      <x:c r="B13" s="79"/>
      <x:c r="C13" s="77"/>
      <x:c r="D13" s="27"/>
      <x:c r="E13" s="77"/>
      <x:c r="F13" s="27"/>
      <x:c r="G13" s="27"/>
      <x:c r="H13" s="27"/>
      <x:c r="I13" s="24"/>
      <x:c r="J13" s="70"/>
      <x:c r="K13" s="71"/>
      <x:c r="L13" s="34"/>
      <x:c r="M13" s="33"/>
      <x:c r="N13" s="20" t="str">
        <x:f>IF(B13&lt;&gt;"",CONCATENATE(B13,REPT(" ",31-LEN(B13)),E13," ",IF(LEN(F13)&gt;0,CONCATENATE("(",F13,")")," "),"  ",IF(I13&lt;&gt;"",CONCATENATE(" DEFAULT ",I13,""),""),IF(D13="N"," NOT NULL "," "),IF(B15&lt;&gt;""," ,"," ")),") Tablespace TS_HEMR_DATA ;")</x:f>
        <x:v>) Tablespace TS_HEMR_DATA ;</x:v>
      </x:c>
      <x:c r="O13" s="33"/>
      <x:c r="U13" s="41" t="str">
        <x:f t="shared" si="0"/>
        <x:v>COMMENT ON COLUMN Consult. IS '' ;</x:v>
      </x:c>
    </x:row>
    <x:row r="14" spans="1:21" s="32" customFormat="1">
      <x:c r="A14" s="35">
        <x:v>7</x:v>
      </x:c>
      <x:c r="B14" s="78"/>
      <x:c r="C14" s="77"/>
      <x:c r="D14" s="27"/>
      <x:c r="E14" s="27"/>
      <x:c r="F14" s="27"/>
      <x:c r="G14" s="27"/>
      <x:c r="H14" s="27"/>
      <x:c r="I14" s="24"/>
      <x:c r="J14" s="111"/>
      <x:c r="K14" s="112"/>
      <x:c r="L14" s="34"/>
      <x:c r="M14" s="33"/>
      <x:c r="N14" s="20" t="str">
        <x:f t="shared" si="1"/>
        <x:v>) Tablespace TS_HEMR_DATA ;</x:v>
      </x:c>
      <x:c r="O14" s="33"/>
      <x:c r="U14" s="41" t="str">
        <x:f t="shared" si="0"/>
        <x:v>COMMENT ON COLUMN Consult. IS '' ;</x:v>
      </x:c>
    </x:row>
    <x:row r="15" spans="1:21" s="32" customFormat="1">
      <x:c r="A15" s="35">
        <x:v>8</x:v>
      </x:c>
      <x:c r="B15" s="78"/>
      <x:c r="C15" s="77"/>
      <x:c r="E15" s="27"/>
      <x:c r="F15" s="27"/>
      <x:c r="G15" s="27"/>
      <x:c r="H15" s="27"/>
      <x:c r="I15" s="24"/>
      <x:c r="J15" s="111"/>
      <x:c r="K15" s="112"/>
      <x:c r="L15" s="34"/>
      <x:c r="M15" s="33"/>
      <x:c r="N15" s="20" t="str">
        <x:f t="shared" si="1"/>
        <x:v>) Tablespace TS_HEMR_DATA ;</x:v>
      </x:c>
      <x:c r="O15" s="33"/>
      <x:c r="U15" s="41" t="str">
        <x:f t="shared" si="0"/>
        <x:v>COMMENT ON COLUMN Consult. IS '' ;</x:v>
      </x:c>
    </x:row>
    <x:row r="16" spans="1:21" s="32" customFormat="1">
      <x:c r="A16" s="35">
        <x:v>9</x:v>
      </x:c>
      <x:c r="B16" s="78"/>
      <x:c r="C16" s="77"/>
      <x:c r="D16" s="27"/>
      <x:c r="E16" s="36"/>
      <x:c r="F16" s="27"/>
      <x:c r="G16" s="27"/>
      <x:c r="H16" s="27"/>
      <x:c r="I16" s="24"/>
      <x:c r="J16" s="111"/>
      <x:c r="K16" s="112"/>
      <x:c r="L16" s="34"/>
      <x:c r="M16" s="33"/>
      <x:c r="N16" s="20" t="str">
        <x:f t="shared" si="1"/>
        <x:v>) Tablespace TS_HEMR_DATA ;</x:v>
      </x:c>
      <x:c r="O16" s="33"/>
      <x:c r="U16" s="41" t="str">
        <x:f t="shared" si="0"/>
        <x:v>COMMENT ON COLUMN Consult. IS '' ;</x:v>
      </x:c>
    </x:row>
    <x:row r="17" spans="1:21" s="3" customFormat="1">
      <x:c r="A17" s="35">
        <x:v>10</x:v>
      </x:c>
      <x:c r="B17" s="78"/>
      <x:c r="C17" s="77"/>
      <x:c r="D17" s="27"/>
      <x:c r="E17" s="36"/>
      <x:c r="F17" s="27"/>
      <x:c r="G17" s="27"/>
      <x:c r="H17" s="27"/>
      <x:c r="I17" s="24"/>
      <x:c r="J17" s="111"/>
      <x:c r="K17" s="112"/>
      <x:c r="L17" s="34"/>
      <x:c r="M17" s="9"/>
      <x:c r="N17" s="20" t="str">
        <x:f t="shared" si="1"/>
        <x:v>) Tablespace TS_HEMR_DATA ;</x:v>
      </x:c>
      <x:c r="O17" s="9"/>
      <x:c r="U17" s="41" t="str">
        <x:f t="shared" si="0"/>
        <x:v>COMMENT ON COLUMN Consult. IS '' ;</x:v>
      </x:c>
    </x:row>
    <x:row r="18" spans="1:21" s="3" customFormat="1">
      <x:c r="A18" s="35">
        <x:v>11</x:v>
      </x:c>
      <x:c r="B18" s="78"/>
      <x:c r="C18" s="77"/>
      <x:c r="D18" s="27"/>
      <x:c r="E18" s="36"/>
      <x:c r="F18" s="27"/>
      <x:c r="G18" s="27"/>
      <x:c r="H18" s="27"/>
      <x:c r="I18" s="24"/>
      <x:c r="J18" s="111"/>
      <x:c r="K18" s="112"/>
      <x:c r="L18" s="34"/>
      <x:c r="M18" s="9"/>
      <x:c r="N18" s="20" t="str">
        <x:f t="shared" si="1"/>
        <x:v>) Tablespace TS_HEMR_DATA ;</x:v>
      </x:c>
      <x:c r="O18" s="9"/>
      <x:c r="U18" s="41" t="str">
        <x:f t="shared" si="0"/>
        <x:v>COMMENT ON COLUMN Consult. IS '' ;</x:v>
      </x:c>
    </x:row>
    <x:row r="19" spans="1:21" s="3" customFormat="1">
      <x:c r="A19" s="35">
        <x:v>12</x:v>
      </x:c>
      <x:c r="B19" s="78"/>
      <x:c r="C19" s="77"/>
      <x:c r="D19" s="27"/>
      <x:c r="E19" s="36"/>
      <x:c r="F19" s="27"/>
      <x:c r="G19" s="27"/>
      <x:c r="H19" s="27"/>
      <x:c r="I19" s="24"/>
      <x:c r="J19" s="70"/>
      <x:c r="K19" s="71"/>
      <x:c r="L19" s="34"/>
      <x:c r="M19" s="9"/>
      <x:c r="N19" s="20" t="str">
        <x:f t="shared" si="1"/>
        <x:v>) Tablespace TS_HEMR_DATA ;</x:v>
      </x:c>
      <x:c r="O19" s="9"/>
      <x:c r="U19" s="41" t="str">
        <x:f t="shared" si="0"/>
        <x:v>COMMENT ON COLUMN Consult. IS '' ;</x:v>
      </x:c>
    </x:row>
    <x:row r="20" spans="1:21" s="3" customFormat="1">
      <x:c r="A20" s="35">
        <x:v>13</x:v>
      </x:c>
      <x:c r="B20" s="78"/>
      <x:c r="C20" s="77"/>
      <x:c r="D20" s="27"/>
      <x:c r="E20" s="36"/>
      <x:c r="F20" s="27"/>
      <x:c r="G20" s="27"/>
      <x:c r="H20" s="27"/>
      <x:c r="I20" s="24"/>
      <x:c r="J20" s="70"/>
      <x:c r="K20" s="71"/>
      <x:c r="L20" s="34"/>
      <x:c r="M20" s="9"/>
      <x:c r="N20" s="20" t="str">
        <x:f t="shared" si="1"/>
        <x:v>) Tablespace TS_HEMR_DATA ;</x:v>
      </x:c>
      <x:c r="O20" s="9"/>
      <x:c r="U20" s="41" t="str">
        <x:f t="shared" si="0"/>
        <x:v>COMMENT ON COLUMN Consult. IS '' ;</x:v>
      </x:c>
    </x:row>
    <x:row r="21" spans="1:21" s="3" customFormat="1" ht="13.199999999999999">
      <x:c r="A21" s="35">
        <x:v>14</x:v>
      </x:c>
      <x:c r="B21" s="28"/>
      <x:c r="C21" s="28"/>
      <x:c r="D21" s="27"/>
      <x:c r="E21" s="27"/>
      <x:c r="F21" s="27"/>
      <x:c r="G21" s="27"/>
      <x:c r="H21" s="27"/>
      <x:c r="I21" s="24"/>
      <x:c r="J21" s="70"/>
      <x:c r="K21" s="71"/>
      <x:c r="L21" s="34"/>
      <x:c r="M21" s="9"/>
      <x:c r="N21" s="20" t="str">
        <x:f t="shared" si="1"/>
        <x:v>) Tablespace TS_HEMR_DATA ;</x:v>
      </x:c>
      <x:c r="O21" s="9"/>
      <x:c r="U21" s="41" t="str">
        <x:f t="shared" si="0"/>
        <x:v>COMMENT ON COLUMN Consult. IS '' ;</x:v>
      </x:c>
    </x:row>
    <x:row r="22" spans="1:21" s="3" customFormat="1" ht="13.199999999999999">
      <x:c r="A22" s="35">
        <x:v>15</x:v>
      </x:c>
      <x:c r="B22" s="28"/>
      <x:c r="C22" s="28"/>
      <x:c r="D22" s="27"/>
      <x:c r="E22" s="27"/>
      <x:c r="F22" s="27"/>
      <x:c r="G22" s="27"/>
      <x:c r="H22" s="27"/>
      <x:c r="I22" s="24"/>
      <x:c r="J22" s="70"/>
      <x:c r="K22" s="71"/>
      <x:c r="L22" s="34"/>
      <x:c r="M22" s="9"/>
      <x:c r="N22" s="20" t="str">
        <x:f t="shared" si="1"/>
        <x:v>) Tablespace TS_HEMR_DATA ;</x:v>
      </x:c>
      <x:c r="O22" s="9"/>
      <x:c r="U22" s="41" t="str">
        <x:f t="shared" si="0"/>
        <x:v>COMMENT ON COLUMN Consult. IS '' ;</x:v>
      </x:c>
    </x:row>
    <x:row r="23" spans="1:21" s="3" customFormat="1" ht="13.5" customHeight="1">
      <x:c r="A23" s="35">
        <x:v>16</x:v>
      </x:c>
      <x:c r="B23" s="28"/>
      <x:c r="C23" s="28"/>
      <x:c r="D23" s="27"/>
      <x:c r="E23" s="27"/>
      <x:c r="F23" s="27"/>
      <x:c r="G23" s="27"/>
      <x:c r="H23" s="27"/>
      <x:c r="I23" s="24"/>
      <x:c r="J23" s="70"/>
      <x:c r="K23" s="71"/>
      <x:c r="L23" s="34"/>
      <x:c r="M23" s="9"/>
      <x:c r="N23" s="20" t="str">
        <x:f t="shared" si="1"/>
        <x:v>) Tablespace TS_HEMR_DATA ;</x:v>
      </x:c>
      <x:c r="O23" s="9"/>
      <x:c r="U23" s="41" t="str">
        <x:f t="shared" si="0"/>
        <x:v>COMMENT ON COLUMN Consult. IS '' ;</x:v>
      </x:c>
    </x:row>
    <x:row r="24" spans="1:21" s="3" customFormat="1" ht="13.199999999999999">
      <x:c r="A24" s="35">
        <x:v>17</x:v>
      </x:c>
      <x:c r="B24" s="28"/>
      <x:c r="C24" s="28"/>
      <x:c r="D24" s="27"/>
      <x:c r="E24" s="27"/>
      <x:c r="F24" s="27"/>
      <x:c r="G24" s="27"/>
      <x:c r="H24" s="27"/>
      <x:c r="I24" s="24"/>
      <x:c r="J24" s="70"/>
      <x:c r="K24" s="71"/>
      <x:c r="L24" s="34"/>
      <x:c r="M24" s="9"/>
      <x:c r="N24" s="20" t="str">
        <x:f t="shared" si="1"/>
        <x:v>) Tablespace TS_HEMR_DATA ;</x:v>
      </x:c>
      <x:c r="O24" s="9"/>
      <x:c r="U24" s="41" t="str">
        <x:f t="shared" si="0"/>
        <x:v>COMMENT ON COLUMN Consult. IS '' ;</x:v>
      </x:c>
    </x:row>
    <x:row r="25" spans="1:21" s="3" customFormat="1" ht="13.5" customHeight="1">
      <x:c r="A25" s="35">
        <x:v>18</x:v>
      </x:c>
      <x:c r="B25" s="28"/>
      <x:c r="C25" s="28"/>
      <x:c r="D25" s="27"/>
      <x:c r="E25" s="27"/>
      <x:c r="F25" s="27"/>
      <x:c r="G25" s="27"/>
      <x:c r="H25" s="27"/>
      <x:c r="I25" s="24"/>
      <x:c r="J25" s="70"/>
      <x:c r="K25" s="71"/>
      <x:c r="L25" s="34"/>
      <x:c r="M25" s="9"/>
      <x:c r="N25" s="20" t="str">
        <x:f t="shared" si="1"/>
        <x:v>) Tablespace TS_HEMR_DATA ;</x:v>
      </x:c>
      <x:c r="O25" s="9"/>
      <x:c r="U25" s="41" t="str">
        <x:f t="shared" si="0"/>
        <x:v>COMMENT ON COLUMN Consult. IS '' ;</x:v>
      </x:c>
    </x:row>
    <x:row r="26" spans="1:21" s="3" customFormat="1" ht="13.199999999999999">
      <x:c r="A26" s="35">
        <x:v>19</x:v>
      </x:c>
      <x:c r="B26" s="28"/>
      <x:c r="C26" s="28"/>
      <x:c r="D26" s="27"/>
      <x:c r="E26" s="27"/>
      <x:c r="F26" s="27"/>
      <x:c r="G26" s="27"/>
      <x:c r="H26" s="27"/>
      <x:c r="I26" s="24"/>
      <x:c r="J26" s="70"/>
      <x:c r="K26" s="71"/>
      <x:c r="L26" s="34"/>
      <x:c r="M26" s="9"/>
      <x:c r="N26" s="20" t="str">
        <x:f t="shared" si="1"/>
        <x:v>) Tablespace TS_HEMR_DATA ;</x:v>
      </x:c>
      <x:c r="O26" s="9"/>
      <x:c r="U26" s="41" t="str">
        <x:f t="shared" si="0"/>
        <x:v>COMMENT ON COLUMN Consult. IS '' ;</x:v>
      </x:c>
    </x:row>
    <x:row r="27" spans="1:21" s="3" customFormat="1" ht="13.199999999999999">
      <x:c r="A27" s="35">
        <x:v>20</x:v>
      </x:c>
      <x:c r="B27" s="28"/>
      <x:c r="C27" s="28"/>
      <x:c r="D27" s="27"/>
      <x:c r="E27" s="27"/>
      <x:c r="F27" s="27"/>
      <x:c r="G27" s="27"/>
      <x:c r="H27" s="27"/>
      <x:c r="I27" s="24"/>
      <x:c r="J27" s="70"/>
      <x:c r="K27" s="71"/>
      <x:c r="L27" s="34"/>
      <x:c r="M27" s="9"/>
      <x:c r="N27" s="20" t="str">
        <x:f t="shared" si="1"/>
        <x:v>) Tablespace TS_HEMR_DATA ;</x:v>
      </x:c>
      <x:c r="O27" s="9"/>
      <x:c r="U27" s="41" t="str">
        <x:f t="shared" si="0"/>
        <x:v>COMMENT ON COLUMN Consult. IS '' ;</x:v>
      </x:c>
    </x:row>
    <x:row r="28" spans="1:21" s="3" customFormat="1" ht="13.199999999999999">
      <x:c r="A28" s="35">
        <x:v>21</x:v>
      </x:c>
      <x:c r="B28" s="28"/>
      <x:c r="C28" s="28"/>
      <x:c r="D28" s="27"/>
      <x:c r="E28" s="27"/>
      <x:c r="F28" s="27"/>
      <x:c r="G28" s="27"/>
      <x:c r="H28" s="27"/>
      <x:c r="I28" s="24"/>
      <x:c r="J28" s="70"/>
      <x:c r="K28" s="71"/>
      <x:c r="L28" s="34"/>
      <x:c r="M28" s="9"/>
      <x:c r="N28" s="20" t="str">
        <x:f t="shared" si="1"/>
        <x:v>) Tablespace TS_HEMR_DATA ;</x:v>
      </x:c>
      <x:c r="O28" s="9"/>
      <x:c r="U28" s="41" t="str">
        <x:f t="shared" si="0"/>
        <x:v>COMMENT ON COLUMN Consult. IS '' ;</x:v>
      </x:c>
    </x:row>
    <x:row r="29" spans="1:21" s="3" customFormat="1" ht="13.199999999999999">
      <x:c r="A29" s="35">
        <x:v>22</x:v>
      </x:c>
      <x:c r="B29" s="28"/>
      <x:c r="C29" s="28"/>
      <x:c r="D29" s="27"/>
      <x:c r="E29" s="27"/>
      <x:c r="F29" s="27"/>
      <x:c r="G29" s="27"/>
      <x:c r="H29" s="27"/>
      <x:c r="I29" s="24"/>
      <x:c r="J29" s="70"/>
      <x:c r="K29" s="71"/>
      <x:c r="L29" s="34"/>
      <x:c r="M29" s="9"/>
      <x:c r="N29" s="20" t="str">
        <x:f t="shared" si="1"/>
        <x:v>) Tablespace TS_HEMR_DATA ;</x:v>
      </x:c>
      <x:c r="O29" s="9"/>
      <x:c r="U29" s="41" t="str">
        <x:f t="shared" si="0"/>
        <x:v>COMMENT ON COLUMN Consult. IS '' ;</x:v>
      </x:c>
    </x:row>
    <x:row r="30" spans="1:21" s="3" customFormat="1" ht="13.199999999999999">
      <x:c r="A30" s="35">
        <x:v>23</x:v>
      </x:c>
      <x:c r="B30" s="28"/>
      <x:c r="C30" s="28"/>
      <x:c r="D30" s="27"/>
      <x:c r="E30" s="27"/>
      <x:c r="F30" s="27"/>
      <x:c r="G30" s="27"/>
      <x:c r="H30" s="27"/>
      <x:c r="I30" s="24"/>
      <x:c r="J30" s="70"/>
      <x:c r="K30" s="71"/>
      <x:c r="L30" s="34"/>
      <x:c r="M30" s="9"/>
      <x:c r="N30" s="20" t="str">
        <x:f t="shared" si="1"/>
        <x:v>) Tablespace TS_HEMR_DATA ;</x:v>
      </x:c>
      <x:c r="O30" s="9"/>
      <x:c r="U30" s="41" t="str">
        <x:f t="shared" si="0"/>
        <x:v>COMMENT ON COLUMN Consult. IS '' ;</x:v>
      </x:c>
    </x:row>
    <x:row r="31" spans="1:21" s="3" customFormat="1" ht="13.199999999999999">
      <x:c r="A31" s="35">
        <x:v>24</x:v>
      </x:c>
      <x:c r="B31" s="28"/>
      <x:c r="C31" s="28"/>
      <x:c r="D31" s="27"/>
      <x:c r="E31" s="27"/>
      <x:c r="F31" s="27"/>
      <x:c r="G31" s="27"/>
      <x:c r="H31" s="27"/>
      <x:c r="I31" s="24"/>
      <x:c r="J31" s="70"/>
      <x:c r="K31" s="71"/>
      <x:c r="L31" s="34"/>
      <x:c r="M31" s="9"/>
      <x:c r="N31" s="20" t="str">
        <x:f t="shared" si="1"/>
        <x:v>) Tablespace TS_HEMR_DATA ;</x:v>
      </x:c>
      <x:c r="O31" s="9"/>
      <x:c r="U31" s="41" t="str">
        <x:f t="shared" si="0"/>
        <x:v>COMMENT ON COLUMN Consult. IS '' ;</x:v>
      </x:c>
    </x:row>
    <x:row r="32" spans="1:21" s="3" customFormat="1" ht="13.199999999999999">
      <x:c r="A32" s="35">
        <x:v>25</x:v>
      </x:c>
      <x:c r="B32" s="28"/>
      <x:c r="C32" s="28"/>
      <x:c r="D32" s="27"/>
      <x:c r="E32" s="27"/>
      <x:c r="F32" s="27"/>
      <x:c r="G32" s="27"/>
      <x:c r="H32" s="27"/>
      <x:c r="I32" s="24"/>
      <x:c r="J32" s="70"/>
      <x:c r="K32" s="71"/>
      <x:c r="L32" s="34"/>
      <x:c r="M32" s="9"/>
      <x:c r="N32" s="20" t="str">
        <x:f>IF(B32&lt;&gt;"",CONCATENATE(B32,REPT(" ",31-LEN(B32)),E32," ",IF(LEN(F32)&gt;0,CONCATENATE("(",F32,")")," "),"  ",IF(I32&lt;&gt;"",CONCATENATE(" DEFAULT ",I32,""),""),IF(D32="N"," NOT NULL "," "),IF(B38&lt;&gt;""," ,"," ")),") Tablespace TS_HEMR_DATA ;")</x:f>
        <x:v>) Tablespace TS_HEMR_DATA ;</x:v>
      </x:c>
      <x:c r="O32" s="9"/>
      <x:c r="U32" s="41" t="str">
        <x:f t="shared" si="0"/>
        <x:v>COMMENT ON COLUMN Consult. IS '' ;</x:v>
      </x:c>
    </x:row>
    <x:row r="33" spans="1:21" s="3" customFormat="1" ht="13.199999999999999">
      <x:c r="A33" s="35">
        <x:v>26</x:v>
      </x:c>
      <x:c r="B33" s="28"/>
      <x:c r="C33" s="28"/>
      <x:c r="D33" s="27"/>
      <x:c r="E33" s="27"/>
      <x:c r="F33" s="27"/>
      <x:c r="G33" s="27"/>
      <x:c r="H33" s="27"/>
      <x:c r="I33" s="24"/>
      <x:c r="J33" s="70"/>
      <x:c r="K33" s="71"/>
      <x:c r="L33" s="34"/>
      <x:c r="M33" s="9"/>
      <x:c r="N33" s="20" t="str">
        <x:f t="shared" ref="N33:N35" si="2">IF(B33&lt;&gt;"",CONCATENATE(B33,REPT(" ",31-LEN(B33)),E33," ",IF(LEN(F33)&gt;0,CONCATENATE("(",F33,")")," "),"  ",IF(I33&lt;&gt;"",CONCATENATE(" DEFAULT ",I33,""),""),IF(D33="N"," NOT NULL "," "),IF(B39&lt;&gt;""," ,"," ")),") Tablespace TS_HEMR_DATA ;")</x:f>
        <x:v>) Tablespace TS_HEMR_DATA ;</x:v>
      </x:c>
      <x:c r="O33" s="9"/>
      <x:c r="U33" s="41" t="str">
        <x:f t="shared" si="0"/>
        <x:v>COMMENT ON COLUMN Consult. IS '' ;</x:v>
      </x:c>
    </x:row>
    <x:row r="34" spans="1:21" s="3" customFormat="1" ht="13.199999999999999">
      <x:c r="A34" s="35">
        <x:v>27</x:v>
      </x:c>
      <x:c r="B34" s="28"/>
      <x:c r="C34" s="28"/>
      <x:c r="D34" s="27"/>
      <x:c r="E34" s="27"/>
      <x:c r="F34" s="27"/>
      <x:c r="G34" s="27"/>
      <x:c r="H34" s="27"/>
      <x:c r="I34" s="24"/>
      <x:c r="J34" s="70"/>
      <x:c r="K34" s="71"/>
      <x:c r="L34" s="34"/>
      <x:c r="M34" s="9"/>
      <x:c r="N34" s="20" t="str">
        <x:f t="shared" si="2"/>
        <x:v>) Tablespace TS_HEMR_DATA ;</x:v>
      </x:c>
      <x:c r="O34" s="9"/>
      <x:c r="U34" s="41" t="str">
        <x:f t="shared" si="0"/>
        <x:v>COMMENT ON COLUMN Consult. IS '' ;</x:v>
      </x:c>
    </x:row>
    <x:row r="35" spans="1:21" s="3" customFormat="1" ht="13.199999999999999">
      <x:c r="A35" s="35">
        <x:v>28</x:v>
      </x:c>
      <x:c r="B35" s="28"/>
      <x:c r="C35" s="28"/>
      <x:c r="D35" s="27"/>
      <x:c r="E35" s="27"/>
      <x:c r="F35" s="27"/>
      <x:c r="G35" s="27"/>
      <x:c r="H35" s="27"/>
      <x:c r="I35" s="24"/>
      <x:c r="J35" s="70"/>
      <x:c r="K35" s="71"/>
      <x:c r="L35" s="34"/>
      <x:c r="M35" s="9"/>
      <x:c r="N35" s="20" t="str">
        <x:f t="shared" si="2"/>
        <x:v>) Tablespace TS_HEMR_DATA ;</x:v>
      </x:c>
      <x:c r="O35" s="9"/>
      <x:c r="U35" s="41" t="str">
        <x:f t="shared" si="0"/>
        <x:v>COMMENT ON COLUMN Consult. IS '' ;</x:v>
      </x:c>
    </x:row>
    <x:row r="36" spans="1:21" s="3" customFormat="1" ht="13.199999999999999">
      <x:c r="A36" s="35">
        <x:v>29</x:v>
      </x:c>
      <x:c r="B36" s="28"/>
      <x:c r="C36" s="28"/>
      <x:c r="D36" s="27"/>
      <x:c r="E36" s="27"/>
      <x:c r="F36" s="27"/>
      <x:c r="G36" s="27"/>
      <x:c r="H36" s="27"/>
      <x:c r="I36" s="24"/>
      <x:c r="J36" s="70"/>
      <x:c r="K36" s="71"/>
      <x:c r="L36" s="34"/>
      <x:c r="M36" s="9"/>
      <x:c r="N36" s="20"/>
      <x:c r="O36" s="9"/>
      <x:c r="U36" s="41"/>
    </x:row>
    <x:row r="37" spans="1:21" s="3" customFormat="1" ht="13.199999999999999">
      <x:c r="A37" s="35">
        <x:v>30</x:v>
      </x:c>
      <x:c r="B37" s="28"/>
      <x:c r="C37" s="28"/>
      <x:c r="D37" s="27"/>
      <x:c r="E37" s="27"/>
      <x:c r="F37" s="27"/>
      <x:c r="G37" s="27"/>
      <x:c r="H37" s="27"/>
      <x:c r="I37" s="24"/>
      <x:c r="J37" s="70"/>
      <x:c r="K37" s="71"/>
      <x:c r="L37" s="34"/>
      <x:c r="M37" s="9"/>
      <x:c r="N37" s="20"/>
      <x:c r="O37" s="9"/>
      <x:c r="U37" s="41"/>
    </x:row>
    <x:row r="38" spans="1:21" s="3" customFormat="1" ht="13.199999999999999">
      <x:c r="A38" s="35">
        <x:v>31</x:v>
      </x:c>
      <x:c r="B38" s="28"/>
      <x:c r="C38" s="28"/>
      <x:c r="D38" s="27"/>
      <x:c r="E38" s="27"/>
      <x:c r="F38" s="27"/>
      <x:c r="G38" s="56"/>
      <x:c r="H38" s="27"/>
      <x:c r="I38" s="24"/>
      <x:c r="J38" s="70"/>
      <x:c r="K38" s="71"/>
      <x:c r="L38" s="34"/>
      <x:c r="M38" s="9"/>
      <x:c r="N38" s="20"/>
      <x:c r="O38" s="9"/>
      <x:c r="U38" s="41"/>
    </x:row>
    <x:row r="39" spans="1:21" s="3" customFormat="1" ht="13.199999999999999">
      <x:c r="A39" s="51"/>
      <x:c r="B39" s="50"/>
      <x:c r="C39" s="50"/>
      <x:c r="D39" s="52"/>
      <x:c r="E39" s="52"/>
      <x:c r="F39" s="52"/>
      <x:c r="G39" s="52"/>
      <x:c r="H39" s="52"/>
      <x:c r="I39" s="53"/>
      <x:c r="J39" s="29"/>
      <x:c r="K39" s="29"/>
      <x:c r="L39" s="33"/>
      <x:c r="M39" s="9"/>
      <x:c r="N39" s="20" t="s">
        <x:v>221</x:v>
      </x:c>
      <x:c r="O39" s="9"/>
      <x:c r="U39" s="41"/>
    </x:row>
    <x:row r="40" spans="1:15" s="3" customFormat="1" ht="13.199999999999999">
      <x:c r="A40" s="49"/>
      <x:c r="B40" s="50"/>
      <x:c r="C40" s="50"/>
      <x:c r="D40" s="49"/>
      <x:c r="E40" s="49"/>
      <x:c r="F40" s="49"/>
      <x:c r="G40" s="49"/>
      <x:c r="H40" s="49"/>
      <x:c r="I40" s="49"/>
      <x:c r="J40" s="49"/>
      <x:c r="K40" s="49"/>
      <x:c r="L40" s="9"/>
      <x:c r="M40" s="9"/>
      <x:c r="N40" s="23"/>
      <x:c r="O40" s="9"/>
    </x:row>
    <x:row r="41" spans="1:15" s="3" customFormat="1" ht="13.199999999999999">
      <x:c r="A41" s="49"/>
      <x:c r="B41" s="31"/>
      <x:c r="C41" s="31"/>
      <x:c r="D41" s="30"/>
      <x:c r="E41" s="30"/>
      <x:c r="F41" s="30"/>
      <x:c r="G41" s="30"/>
      <x:c r="H41" s="30"/>
      <x:c r="I41" s="31"/>
      <x:c r="J41" s="29"/>
      <x:c r="K41" s="29"/>
      <x:c r="L41" s="9"/>
      <x:c r="M41" s="9"/>
      <x:c r="N41" s="23"/>
      <x:c r="O41" s="9"/>
    </x:row>
    <x:row r="42" spans="1:15" s="2" customFormat="1" ht="13.199999999999999">
      <x:c r="A42" s="75" t="s">
        <x:v>220</x:v>
      </x:c>
      <x:c r="B42" s="75" t="s">
        <x:v>357</x:v>
      </x:c>
      <x:c r="C42" s="113" t="s">
        <x:v>358</x:v>
      </x:c>
      <x:c r="D42" s="113"/>
      <x:c r="E42" s="113"/>
      <x:c r="F42" s="113"/>
      <x:c r="G42" s="113"/>
      <x:c r="H42" s="75" t="s">
        <x:v>258</x:v>
      </x:c>
      <x:c r="I42" s="75" t="s">
        <x:v>197</x:v>
      </x:c>
      <x:c r="J42" s="114" t="s">
        <x:v>241</x:v>
      </x:c>
      <x:c r="K42" s="115"/>
      <x:c r="L42" s="116"/>
      <x:c r="M42" s="47"/>
      <x:c r="N42" s="22"/>
      <x:c r="O42" s="4"/>
    </x:row>
    <x:row r="43" spans="1:15" s="2" customFormat="1" ht="13.199999999999999">
      <x:c r="A43" s="62">
        <x:v>1</x:v>
      </x:c>
      <x:c r="B43" s="63"/>
      <x:c r="C43" s="107"/>
      <x:c r="D43" s="107"/>
      <x:c r="E43" s="107"/>
      <x:c r="F43" s="107"/>
      <x:c r="G43" s="107"/>
      <x:c r="H43" s="62"/>
      <x:c r="I43" s="35"/>
      <x:c r="J43" s="108"/>
      <x:c r="K43" s="109"/>
      <x:c r="L43" s="110"/>
      <x:c r="M43" s="49"/>
      <x:c r="N43" s="22" t="str">
        <x:f>CONCATENATE("CREATE ",IF(H43&lt;&gt;"","UNIQUE ",""),"INDEX ",B43," ON ",$F$4,"( ",C43," ) ")</x:f>
        <x:v xml:space="preserve">CREATE INDEX  ON Consult(  ) </x:v>
      </x:c>
      <x:c r="O43" s="4"/>
    </x:row>
    <x:row r="44" spans="1:15" s="2" customFormat="1" ht="13.199999999999999">
      <x:c r="A44" s="62">
        <x:v>2</x:v>
      </x:c>
      <x:c r="B44" s="63"/>
      <x:c r="C44" s="107"/>
      <x:c r="D44" s="107"/>
      <x:c r="E44" s="107"/>
      <x:c r="F44" s="107"/>
      <x:c r="G44" s="107"/>
      <x:c r="H44" s="62"/>
      <x:c r="I44" s="35"/>
      <x:c r="J44" s="108"/>
      <x:c r="K44" s="109"/>
      <x:c r="L44" s="110"/>
      <x:c r="M44" s="49"/>
      <x:c r="N44" s="22" t="str">
        <x:f t="shared" ref="N44:N46" si="3">CONCATENATE("CREATE ",IF(H44&lt;&gt;"","UNIQUE ",""),"INDEX ",B44," ON ",$F$4,"( ",C44," ) ")</x:f>
        <x:v xml:space="preserve">CREATE INDEX  ON Consult(  ) </x:v>
      </x:c>
      <x:c r="O44" s="4"/>
    </x:row>
    <x:row r="45" spans="1:15" s="2" customFormat="1" ht="13.199999999999999">
      <x:c r="A45" s="62">
        <x:v>3</x:v>
      </x:c>
      <x:c r="B45" s="63"/>
      <x:c r="C45" s="107"/>
      <x:c r="D45" s="107"/>
      <x:c r="E45" s="107"/>
      <x:c r="F45" s="107"/>
      <x:c r="G45" s="107"/>
      <x:c r="H45" s="62"/>
      <x:c r="I45" s="35"/>
      <x:c r="J45" s="72"/>
      <x:c r="K45" s="73"/>
      <x:c r="L45" s="74"/>
      <x:c r="M45" s="49"/>
      <x:c r="N45" s="22" t="str">
        <x:f t="shared" si="3"/>
        <x:v xml:space="preserve">CREATE INDEX  ON Consult(  ) </x:v>
      </x:c>
      <x:c r="O45" s="4"/>
    </x:row>
    <x:row r="46" spans="1:15" s="2" customFormat="1" ht="13.199999999999999">
      <x:c r="A46" s="62">
        <x:v>4</x:v>
      </x:c>
      <x:c r="B46" s="63"/>
      <x:c r="C46" s="107"/>
      <x:c r="D46" s="107"/>
      <x:c r="E46" s="107"/>
      <x:c r="F46" s="107"/>
      <x:c r="G46" s="107"/>
      <x:c r="H46" s="62"/>
      <x:c r="I46" s="35"/>
      <x:c r="J46" s="108"/>
      <x:c r="K46" s="109"/>
      <x:c r="L46" s="110"/>
      <x:c r="M46" s="49"/>
      <x:c r="N46" s="22" t="str">
        <x:f t="shared" si="3"/>
        <x:v xml:space="preserve">CREATE INDEX  ON Consult(  ) </x:v>
      </x:c>
      <x:c r="O46" s="4"/>
    </x:row>
    <x:row r="47" spans="2:14" s="2" customFormat="1" ht="13.199999999999999">
      <x:c r="B47" s="2">
        <x:f>LEN(B43)</x:f>
        <x:v>0</x:v>
      </x:c>
      <x:c r="N47" s="23"/>
    </x:row>
    <x:row r="48" spans="14:14" s="2" customFormat="1" ht="13.199999999999999">
      <x:c r="N48" s="23"/>
    </x:row>
    <x:row r="49" spans="14:14" s="2" customFormat="1" ht="13.199999999999999">
      <x:c r="N49" s="23"/>
    </x:row>
    <x:row r="50" spans="14:14" s="2" customFormat="1" ht="13.199999999999999">
      <x:c r="N50" s="23"/>
    </x:row>
    <x:row r="51" spans="14:14" s="2" customFormat="1" ht="13.199999999999999">
      <x:c r="N51" s="23"/>
    </x:row>
    <x:row r="52" spans="14:14" s="2" customFormat="1" ht="13.199999999999999">
      <x:c r="N52" s="23"/>
    </x:row>
    <x:row r="53" spans="14:14" s="2" customFormat="1" ht="13.199999999999999">
      <x:c r="N53" s="23"/>
    </x:row>
    <x:row r="54" spans="14:14" s="2" customFormat="1" ht="13.199999999999999">
      <x:c r="N54" s="23"/>
    </x:row>
    <x:row r="55" spans="14:14" s="2" customFormat="1" ht="13.199999999999999">
      <x:c r="N55" s="23"/>
    </x:row>
    <x:row r="56" spans="14:14" s="2" customFormat="1" ht="13.199999999999999">
      <x:c r="N56" s="23"/>
    </x:row>
    <x:row r="57" spans="14:14" s="2" customFormat="1" ht="13.199999999999999">
      <x:c r="N57" s="23"/>
    </x:row>
  </x:sheetData>
  <x:mergeCells count="39">
    <x:mergeCell ref="C45:G45"/>
    <x:mergeCell ref="C46:G46"/>
    <x:mergeCell ref="J46:L46"/>
    <x:mergeCell ref="C42:G42"/>
    <x:mergeCell ref="J42:L42"/>
    <x:mergeCell ref="C43:G43"/>
    <x:mergeCell ref="J43:L43"/>
    <x:mergeCell ref="C44:G44"/>
    <x:mergeCell ref="J44:L44"/>
    <x:mergeCell ref="J12:K12"/>
    <x:mergeCell ref="J14:K14"/>
    <x:mergeCell ref="J15:K15"/>
    <x:mergeCell ref="J16:K16"/>
    <x:mergeCell ref="J17:K17"/>
    <x:mergeCell ref="J18:K18"/>
    <x:mergeCell ref="J6:K6"/>
    <x:mergeCell ref="J7:K7"/>
    <x:mergeCell ref="J8:K8"/>
    <x:mergeCell ref="J9:K9"/>
    <x:mergeCell ref="J10:K10"/>
    <x:mergeCell ref="J11:K11"/>
    <x:mergeCell ref="J4:L4"/>
    <x:mergeCell ref="A5:B5"/>
    <x:mergeCell ref="C5:D5"/>
    <x:mergeCell ref="E5:F5"/>
    <x:mergeCell ref="G5:H5"/>
    <x:mergeCell ref="J5:L5"/>
    <x:mergeCell ref="A3:B3"/>
    <x:mergeCell ref="C3:D3"/>
    <x:mergeCell ref="F3:H3"/>
    <x:mergeCell ref="A4:B4"/>
    <x:mergeCell ref="C4:D4"/>
    <x:mergeCell ref="F4:H4"/>
    <x:mergeCell ref="A1:B1"/>
    <x:mergeCell ref="C1:D1"/>
    <x:mergeCell ref="E1:E2"/>
    <x:mergeCell ref="F1:H2"/>
    <x:mergeCell ref="A2:B2"/>
    <x:mergeCell ref="C2:D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D57"/>
  <x:sheetViews>
    <x:sheetView topLeftCell="A1" zoomScaleNormal="100" zoomScaleSheetLayoutView="75" workbookViewId="0">
      <x:selection activeCell="E15" activeCellId="0" sqref="E15:E15"/>
    </x:sheetView>
  </x:sheetViews>
  <x:sheetFormatPr defaultColWidth="9" defaultRowHeight="16.399999999999999"/>
  <x:cols>
    <x:col min="1" max="1" width="6.8984375" customWidth="1"/>
    <x:col min="2" max="2" width="29.3984375" bestFit="1" customWidth="1"/>
    <x:col min="3" max="3" width="28.59765625" customWidth="1"/>
    <x:col min="4" max="4" width="6.8984375" customWidth="1"/>
    <x:col min="5" max="5" width="12.59765625" customWidth="1"/>
    <x:col min="6" max="6" width="6.8984375" bestFit="1" customWidth="1"/>
    <x:col min="7" max="7" width="3.59765625" bestFit="1" customWidth="1"/>
    <x:col min="8" max="8" width="8" bestFit="1" customWidth="1"/>
    <x:col min="9" max="9" width="14.09765625" customWidth="1"/>
    <x:col min="10" max="10" width="11.8984375" customWidth="1"/>
    <x:col min="11" max="11" width="10.3984375" customWidth="1"/>
    <x:col min="12" max="12" width="9.69921875" bestFit="1" customWidth="1"/>
    <x:col min="13" max="13" width="4.19921875" customWidth="1"/>
    <x:col min="14" max="14" width="9" style="19"/>
    <x:col min="15" max="15" width="10.5" customWidth="1"/>
  </x:cols>
  <x:sheetData>
    <x:row r="1" spans="1:13" ht="16.5" customHeight="1">
      <x:c r="A1" s="121" t="s">
        <x:v>259</x:v>
      </x:c>
      <x:c r="B1" s="122"/>
      <x:c r="C1" s="119" t="s">
        <x:v>171</x:v>
      </x:c>
      <x:c r="D1" s="119"/>
      <x:c r="E1" s="119" t="s">
        <x:v>227</x:v>
      </x:c>
      <x:c r="F1" s="138" t="s">
        <x:v>269</x:v>
      </x:c>
      <x:c r="G1" s="138"/>
      <x:c r="H1" s="139"/>
      <x:c r="I1" s="17" t="s">
        <x:v>219</x:v>
      </x:c>
      <x:c r="J1" s="6" t="s">
        <x:v>208</x:v>
      </x:c>
      <x:c r="K1" s="12" t="s">
        <x:v>238</x:v>
      </x:c>
      <x:c r="L1" s="14" t="s">
        <x:v>355</x:v>
      </x:c>
      <x:c r="M1" s="43"/>
    </x:row>
    <x:row r="2" spans="1:13" ht="16.5" customHeight="1">
      <x:c r="A2" s="123" t="s">
        <x:v>346</x:v>
      </x:c>
      <x:c r="B2" s="124"/>
      <x:c r="C2" s="119"/>
      <x:c r="D2" s="119"/>
      <x:c r="E2" s="119"/>
      <x:c r="F2" s="140"/>
      <x:c r="G2" s="140"/>
      <x:c r="H2" s="141"/>
      <x:c r="I2" s="1" t="s">
        <x:v>215</x:v>
      </x:c>
      <x:c r="J2" s="6"/>
      <x:c r="K2" s="16" t="s">
        <x:v>255</x:v>
      </x:c>
      <x:c r="L2" s="14"/>
      <x:c r="M2" s="43"/>
    </x:row>
    <x:row r="3" spans="1:14">
      <x:c r="A3" s="125" t="s">
        <x:v>279</x:v>
      </x:c>
      <x:c r="B3" s="126"/>
      <x:c r="C3" s="136"/>
      <x:c r="D3" s="137"/>
      <x:c r="E3" s="26" t="s">
        <x:v>226</x:v>
      </x:c>
      <x:c r="F3" s="142" t="s">
        <x:v>239</x:v>
      </x:c>
      <x:c r="G3" s="142"/>
      <x:c r="H3" s="142"/>
      <x:c r="I3" s="15" t="s">
        <x:v>243</x:v>
      </x:c>
      <x:c r="J3" s="6"/>
      <x:c r="K3" s="11" t="s">
        <x:v>242</x:v>
      </x:c>
      <x:c r="L3" s="13" t="s">
        <x:v>261</x:v>
      </x:c>
      <x:c r="M3" s="44"/>
      <x:c r="N3" s="20" t="str">
        <x:f>CONCATENATE("DROP TABLE ",F4," ;")</x:f>
        <x:v>DROP TABLE Students ;</x:v>
      </x:c>
    </x:row>
    <x:row r="4" spans="1:15" ht="16.5" customHeight="1">
      <x:c r="A4" s="119" t="s">
        <x:v>244</x:v>
      </x:c>
      <x:c r="B4" s="119"/>
      <x:c r="C4" s="119"/>
      <x:c r="D4" s="119"/>
      <x:c r="E4" s="6" t="s">
        <x:v>349</x:v>
      </x:c>
      <x:c r="F4" s="120" t="s">
        <x:v>352</x:v>
      </x:c>
      <x:c r="G4" s="120"/>
      <x:c r="H4" s="120"/>
      <x:c r="I4" s="5" t="s">
        <x:v>345</x:v>
      </x:c>
      <x:c r="J4" s="129" t="s">
        <x:v>222</x:v>
      </x:c>
      <x:c r="K4" s="130"/>
      <x:c r="L4" s="131"/>
      <x:c r="M4" s="45"/>
      <x:c r="N4" s="21"/>
      <x:c r="O4" s="18"/>
    </x:row>
    <x:row r="5" spans="1:15" ht="16.5" customHeight="1">
      <x:c r="A5" s="132" t="s">
        <x:v>350</x:v>
      </x:c>
      <x:c r="B5" s="133"/>
      <x:c r="C5" s="132"/>
      <x:c r="D5" s="133"/>
      <x:c r="E5" s="134" t="s">
        <x:v>247</x:v>
      </x:c>
      <x:c r="F5" s="135"/>
      <x:c r="G5" s="129" t="s">
        <x:v>245</x:v>
      </x:c>
      <x:c r="H5" s="131"/>
      <x:c r="I5" s="5" t="s">
        <x:v>348</x:v>
      </x:c>
      <x:c r="J5" s="129"/>
      <x:c r="K5" s="130"/>
      <x:c r="L5" s="131"/>
      <x:c r="M5" s="45"/>
      <x:c r="N5" s="21"/>
      <x:c r="O5" s="18"/>
    </x:row>
    <x:row r="6" spans="1:30" s="3" customFormat="1" ht="13.199999999999999">
      <x:c r="A6" s="37" t="s">
        <x:v>220</x:v>
      </x:c>
      <x:c r="B6" s="37" t="s">
        <x:v>210</x:v>
      </x:c>
      <x:c r="C6" s="37" t="s">
        <x:v>271</x:v>
      </x:c>
      <x:c r="D6" s="37" t="s">
        <x:v>240</x:v>
      </x:c>
      <x:c r="E6" s="37" t="s">
        <x:v>347</x:v>
      </x:c>
      <x:c r="F6" s="37" t="s">
        <x:v>249</x:v>
      </x:c>
      <x:c r="G6" s="37" t="s">
        <x:v>197</x:v>
      </x:c>
      <x:c r="H6" s="37" t="s">
        <x:v>205</x:v>
      </x:c>
      <x:c r="I6" s="38" t="s">
        <x:v>246</x:v>
      </x:c>
      <x:c r="J6" s="127" t="s">
        <x:v>241</x:v>
      </x:c>
      <x:c r="K6" s="128"/>
      <x:c r="L6" s="39" t="s">
        <x:v>217</x:v>
      </x:c>
      <x:c r="M6" s="46"/>
      <x:c r="N6" s="20" t="str">
        <x:f>CONCATENATE("CREATE TABLE ",$F$4," (")</x:f>
        <x:v>CREATE TABLE Students (</x:v>
      </x:c>
      <x:c r="O6" s="9"/>
      <x:c r="Q6" s="41"/>
      <x:c r="R6" s="41"/>
      <x:c r="S6" s="41"/>
      <x:c r="T6" s="41"/>
      <x:c r="U6" s="41" t="str">
        <x:f>CONCATENATE("COMMENT ON TABLE ",$F$4," IS '",$J$4,"' ;")</x:f>
        <x:v>COMMENT ON TABLE Students IS '학생' ;</x:v>
      </x:c>
      <x:c r="V6" s="41"/>
      <x:c r="W6" s="41"/>
      <x:c r="X6" s="41"/>
      <x:c r="Y6" s="41"/>
      <x:c r="Z6" s="41"/>
      <x:c r="AA6" s="41"/>
      <x:c r="AB6" s="41"/>
      <x:c r="AC6" s="41"/>
      <x:c r="AD6" s="41"/>
    </x:row>
    <x:row r="7" spans="1:21" s="32" customFormat="1" ht="13.75">
      <x:c r="A7" s="35">
        <x:v>1</x:v>
      </x:c>
      <x:c r="B7" s="76" t="s">
        <x:v>297</x:v>
      </x:c>
      <x:c r="C7" s="76" t="s">
        <x:v>305</x:v>
      </x:c>
      <x:c r="D7" s="27" t="s">
        <x:v>216</x:v>
      </x:c>
      <x:c r="E7" s="36" t="s">
        <x:v>268</x:v>
      </x:c>
      <x:c r="F7" s="27">
        <x:v>10</x:v>
      </x:c>
      <x:c r="G7" s="27" t="s">
        <x:v>211</x:v>
      </x:c>
      <x:c r="H7" s="27" t="s">
        <x:v>214</x:v>
      </x:c>
      <x:c r="I7" s="24"/>
      <x:c r="J7" s="117"/>
      <x:c r="K7" s="118"/>
      <x:c r="L7" s="34"/>
      <x:c r="M7" s="33"/>
      <x:c r="N7" s="20" t="str">
        <x:f>IF(B7&lt;&gt;"",CONCATENATE(B7,REPT(" ",31-LEN(B7)),E7," ",IF(LEN(F7)&gt;0,CONCATENATE("(",F7,")")," "),"  ",IF(I7&lt;&gt;"",CONCATENATE(" DEFAULT ",I7,""),""),IF(D7="N"," NOT NULL "," "),IF(B8&lt;&gt;""," ,"," ")),") Tablespace TS_HEMR_DATA ;")</x:f>
        <x:v>std_id                         VARCHAR (10)   NOT NULL  ,</x:v>
      </x:c>
      <x:c r="O7" s="33"/>
      <x:c r="U7" s="41" t="str">
        <x:f t="shared" ref="U7:U35" si="0">CONCATENATE("COMMENT ON COLUMN ",$F$4,".",B7," IS '",C7,IF(LEN(J7)=0,"",CONCATENATE("  ( ",J7," )")),"' ;")</x:f>
        <x:v>COMMENT ON COLUMN Students.std_id IS '학생ID' ;</x:v>
      </x:c>
    </x:row>
    <x:row r="8" spans="1:21" s="3" customFormat="1" ht="13.75">
      <x:c r="A8" s="35">
        <x:v>2</x:v>
      </x:c>
      <x:c r="B8" s="77" t="s">
        <x:v>186</x:v>
      </x:c>
      <x:c r="C8" s="77" t="s">
        <x:v>198</x:v>
      </x:c>
      <x:c r="D8" s="27" t="s">
        <x:v>216</x:v>
      </x:c>
      <x:c r="E8" s="36" t="s">
        <x:v>268</x:v>
      </x:c>
      <x:c r="F8" s="27">
        <x:v>10</x:v>
      </x:c>
      <x:c r="G8" s="27"/>
      <x:c r="H8" s="36" t="s">
        <x:v>214</x:v>
      </x:c>
      <x:c r="I8" s="25"/>
      <x:c r="J8" s="117"/>
      <x:c r="K8" s="118"/>
      <x:c r="L8" s="8"/>
      <x:c r="M8" s="9"/>
      <x:c r="N8" s="20" t="str">
        <x:f t="shared" ref="N8:N31" si="1">IF(B8&lt;&gt;"",CONCATENATE(B8,REPT(" ",31-LEN(B8)),E8," ",IF(LEN(F8)&gt;0,CONCATENATE("(",F8,")")," "),"  ",IF(I8&lt;&gt;"",CONCATENATE(" DEFAULT ",I8,""),""),IF(D8="N"," NOT NULL "," "),IF(B9&lt;&gt;""," ,"," ")),") Tablespace TS_HEMR_DATA ;")</x:f>
        <x:v>std_name                       VARCHAR (10)   NOT NULL  ,</x:v>
      </x:c>
      <x:c r="O8" s="9"/>
      <x:c r="U8" s="41" t="str">
        <x:f t="shared" si="0"/>
        <x:v>COMMENT ON COLUMN Students.std_name IS '이름' ;</x:v>
      </x:c>
    </x:row>
    <x:row r="9" spans="1:21" s="32" customFormat="1">
      <x:c r="A9" s="35">
        <x:v>3</x:v>
      </x:c>
      <x:c r="B9" t="s">
        <x:v>338</x:v>
      </x:c>
      <x:c r="C9" s="77" t="s">
        <x:v>194</x:v>
      </x:c>
      <x:c r="D9" s="27"/>
      <x:c r="E9" s="36" t="s">
        <x:v>268</x:v>
      </x:c>
      <x:c r="F9" s="27">
        <x:v>30</x:v>
      </x:c>
      <x:c r="G9" s="27"/>
      <x:c r="H9" s="27" t="s">
        <x:v>214</x:v>
      </x:c>
      <x:c r="I9" s="24"/>
      <x:c r="J9" s="117"/>
      <x:c r="K9" s="118"/>
      <x:c r="L9" s="34"/>
      <x:c r="M9" s="33"/>
      <x:c r="N9" s="20" t="str">
        <x:f t="shared" si="1"/>
        <x:v>std_picture                    VARCHAR (30)    ,</x:v>
      </x:c>
      <x:c r="O9" s="33"/>
      <x:c r="U9" s="41" t="str">
        <x:f t="shared" si="0"/>
        <x:v>COMMENT ON COLUMN Students.std_picture IS '사진' ;</x:v>
      </x:c>
    </x:row>
    <x:row r="10" spans="1:21" s="32" customFormat="1">
      <x:c r="A10" s="35">
        <x:v>4</x:v>
      </x:c>
      <x:c r="B10" s="78" t="s">
        <x:v>184</x:v>
      </x:c>
      <x:c r="C10" s="77" t="s">
        <x:v>200</x:v>
      </x:c>
      <x:c r="D10" s="27"/>
      <x:c r="E10" s="36" t="s">
        <x:v>268</x:v>
      </x:c>
      <x:c r="F10" s="27">
        <x:v>15</x:v>
      </x:c>
      <x:c r="G10" s="27"/>
      <x:c r="H10" s="27" t="s">
        <x:v>214</x:v>
      </x:c>
      <x:c r="I10" s="24"/>
      <x:c r="J10" s="111"/>
      <x:c r="K10" s="112"/>
      <x:c r="L10" s="34"/>
      <x:c r="M10" s="33"/>
      <x:c r="N10" s="20" t="str">
        <x:f>IF(B10&lt;&gt;"",CONCATENATE(B10,REPT(" ",31-LEN(B10)),E10," ",IF(LEN(F10)&gt;0,CONCATENATE("(",F10,")")," "),"  ",IF(I10&lt;&gt;"",CONCATENATE(" DEFAULT ",I10,""),""),IF(D10="N"," NOT NULL "," "),IF(B11&lt;&gt;""," ,"," ")),") Tablespace TS_HEMR_DATA ;")</x:f>
        <x:v>std_phone                      VARCHAR (15)    ,</x:v>
      </x:c>
      <x:c r="O10" s="33"/>
      <x:c r="U10" s="41" t="str">
        <x:f t="shared" si="0"/>
        <x:v>COMMENT ON COLUMN Students.std_phone IS '핸드폰' ;</x:v>
      </x:c>
    </x:row>
    <x:row r="11" spans="1:21" s="32" customFormat="1">
      <x:c r="A11" s="35">
        <x:v>5</x:v>
      </x:c>
      <x:c r="B11" s="78" t="s">
        <x:v>183</x:v>
      </x:c>
      <x:c r="C11" s="77" t="s">
        <x:v>233</x:v>
      </x:c>
      <x:c r="D11" s="27"/>
      <x:c r="E11" s="36" t="s">
        <x:v>268</x:v>
      </x:c>
      <x:c r="F11" s="27">
        <x:v>50</x:v>
      </x:c>
      <x:c r="G11" s="27"/>
      <x:c r="H11" s="27" t="s">
        <x:v>214</x:v>
      </x:c>
      <x:c r="I11" s="24"/>
      <x:c r="J11" s="111"/>
      <x:c r="K11" s="112"/>
      <x:c r="L11" s="34"/>
      <x:c r="M11" s="33"/>
      <x:c r="N11" s="20" t="str">
        <x:f t="shared" si="1"/>
        <x:v>std_mail                       VARCHAR (50)    ,</x:v>
      </x:c>
      <x:c r="O11" s="33"/>
      <x:c r="U11" s="41" t="str">
        <x:f t="shared" si="0"/>
        <x:v>COMMENT ON COLUMN Students.std_mail IS '이메일' ;</x:v>
      </x:c>
    </x:row>
    <x:row r="12" spans="1:21" s="32" customFormat="1">
      <x:c r="A12" s="35">
        <x:v>6</x:v>
      </x:c>
      <x:c r="B12" s="78" t="s">
        <x:v>191</x:v>
      </x:c>
      <x:c r="C12" s="77" t="s">
        <x:v>224</x:v>
      </x:c>
      <x:c r="D12" s="27"/>
      <x:c r="E12" s="36" t="s">
        <x:v>268</x:v>
      </x:c>
      <x:c r="F12" s="27">
        <x:v>50</x:v>
      </x:c>
      <x:c r="G12" s="27"/>
      <x:c r="H12" s="27" t="s">
        <x:v>214</x:v>
      </x:c>
      <x:c r="I12" s="24"/>
      <x:c r="J12" s="111"/>
      <x:c r="K12" s="112"/>
      <x:c r="L12" s="34"/>
      <x:c r="M12" s="33"/>
      <x:c r="N12" s="20" t="str">
        <x:f>IF(B12&lt;&gt;"",CONCATENATE(B12,REPT(" ",31-LEN(B12)),E12," ",IF(LEN(F12)&gt;0,CONCATENATE("(",F12,")")," "),"  ",IF(I12&lt;&gt;"",CONCATENATE(" DEFAULT ",I12,""),""),IF(D12="N"," NOT NULL "," "),IF(B14&lt;&gt;""," ,"," ")),") Tablespace TS_HEMR_DATA ;")</x:f>
        <x:v>std_address                    VARCHAR (50)    ,</x:v>
      </x:c>
      <x:c r="O12" s="33"/>
      <x:c r="U12" s="41" t="str">
        <x:f t="shared" si="0"/>
        <x:v>COMMENT ON COLUMN Students.std_address IS '주소' ;</x:v>
      </x:c>
    </x:row>
    <x:row r="13" spans="1:21" s="32" customFormat="1">
      <x:c r="A13" s="35"/>
      <x:c r="B13" s="78" t="s">
        <x:v>333</x:v>
      </x:c>
      <x:c r="C13" s="77" t="s">
        <x:v>334</x:v>
      </x:c>
      <x:c r="D13" s="27"/>
      <x:c r="E13" s="27" t="s">
        <x:v>265</x:v>
      </x:c>
      <x:c r="F13" s="27">
        <x:v>1</x:v>
      </x:c>
      <x:c r="G13" s="27"/>
      <x:c r="H13" s="27"/>
      <x:c r="I13" s="24" t="s">
        <x:v>266</x:v>
      </x:c>
      <x:c r="J13" s="66"/>
      <x:c r="K13" s="67"/>
      <x:c r="L13" s="34"/>
      <x:c r="M13" s="33"/>
      <x:c r="N13" s="20" t="str">
        <x:f>IF(B13&lt;&gt;"",CONCATENATE(B13,REPT(" ",31-LEN(B13)),E13," ",IF(LEN(F13)&gt;0,CONCATENATE("(",F13,")")," "),"  ",IF(I13&lt;&gt;"",CONCATENATE(" DEFAULT ",I13,""),""),IF(D13="N"," NOT NULL "," "),IF(B15&lt;&gt;""," ,"," ")),") Tablespace TS_HEMR_DATA ;")</x:f>
        <x:v>free_study                     CHAR (1)   DEFAULT  'N'  ,</x:v>
      </x:c>
      <x:c r="O13" s="33"/>
      <x:c r="U13" s="41" t="str">
        <x:f t="shared" si="0"/>
        <x:v>COMMENT ON COLUMN Students.free_study IS '야간자율학습참여' ;</x:v>
      </x:c>
    </x:row>
    <x:row r="14" spans="1:21" s="32" customFormat="1">
      <x:c r="A14" s="35">
        <x:v>7</x:v>
      </x:c>
      <x:c r="B14" s="78" t="s">
        <x:v>192</x:v>
      </x:c>
      <x:c r="C14" s="77" t="s">
        <x:v>311</x:v>
      </x:c>
      <x:c r="D14" s="27"/>
      <x:c r="E14" s="27" t="s">
        <x:v>265</x:v>
      </x:c>
      <x:c r="F14" s="27">
        <x:v>1</x:v>
      </x:c>
      <x:c r="G14" s="27"/>
      <x:c r="H14" s="27" t="s">
        <x:v>214</x:v>
      </x:c>
      <x:c r="I14" s="24" t="s">
        <x:v>266</x:v>
      </x:c>
      <x:c r="J14" s="111"/>
      <x:c r="K14" s="112"/>
      <x:c r="L14" s="34"/>
      <x:c r="M14" s="33"/>
      <x:c r="N14" s="20" t="str">
        <x:f t="shared" si="1"/>
        <x:v>more_study                     CHAR (1)   DEFAULT  'N'  ,</x:v>
      </x:c>
      <x:c r="O14" s="33"/>
      <x:c r="U14" s="41" t="str">
        <x:f t="shared" si="0"/>
        <x:v>COMMENT ON COLUMN Students.more_study IS '보충수업참여' ;</x:v>
      </x:c>
    </x:row>
    <x:row r="15" spans="1:21" s="32" customFormat="1">
      <x:c r="A15" s="35">
        <x:v>8</x:v>
      </x:c>
      <x:c r="B15" s="78" t="s">
        <x:v>308</x:v>
      </x:c>
      <x:c r="C15" s="77" t="s">
        <x:v>280</x:v>
      </x:c>
      <x:c r="E15" s="27" t="s">
        <x:v>265</x:v>
      </x:c>
      <x:c r="F15" s="27">
        <x:v>1</x:v>
      </x:c>
      <x:c r="G15" s="27"/>
      <x:c r="H15" s="27" t="s">
        <x:v>214</x:v>
      </x:c>
      <x:c r="I15" s="24" t="s">
        <x:v>266</x:v>
      </x:c>
      <x:c r="J15" s="111"/>
      <x:c r="K15" s="112"/>
      <x:c r="L15" s="34"/>
      <x:c r="M15" s="33"/>
      <x:c r="N15" s="20" t="str">
        <x:f t="shared" si="1"/>
        <x:v>academy                        CHAR (1)   DEFAULT  'N'  ,</x:v>
      </x:c>
      <x:c r="O15" s="33"/>
      <x:c r="U15" s="41" t="str">
        <x:f t="shared" si="0"/>
        <x:v>COMMENT ON COLUMN Students.academy IS '학원등록여부' ;</x:v>
      </x:c>
    </x:row>
    <x:row r="16" spans="1:21" s="32" customFormat="1">
      <x:c r="A16" s="35">
        <x:v>9</x:v>
      </x:c>
      <x:c r="B16" s="78" t="s">
        <x:v>283</x:v>
      </x:c>
      <x:c r="C16" s="77" t="s">
        <x:v>304</x:v>
      </x:c>
      <x:c r="D16" s="27"/>
      <x:c r="E16" s="36" t="s">
        <x:v>268</x:v>
      </x:c>
      <x:c r="F16" s="27">
        <x:v>10</x:v>
      </x:c>
      <x:c r="G16" s="27"/>
      <x:c r="H16" s="27" t="s">
        <x:v>214</x:v>
      </x:c>
      <x:c r="I16" s="24"/>
      <x:c r="J16" s="111"/>
      <x:c r="K16" s="112"/>
      <x:c r="L16" s="34"/>
      <x:c r="M16" s="33"/>
      <x:c r="N16" s="20" t="str">
        <x:f t="shared" si="1"/>
        <x:v>circles                        VARCHAR (10)    ,</x:v>
      </x:c>
      <x:c r="O16" s="33"/>
      <x:c r="U16" s="41" t="str">
        <x:f t="shared" si="0"/>
        <x:v>COMMENT ON COLUMN Students.circles IS '동아리활동' ;</x:v>
      </x:c>
    </x:row>
    <x:row r="17" spans="1:21" s="3" customFormat="1">
      <x:c r="A17" s="35">
        <x:v>10</x:v>
      </x:c>
      <x:c r="B17" s="78" t="s">
        <x:v>326</x:v>
      </x:c>
      <x:c r="C17" s="77" t="s">
        <x:v>303</x:v>
      </x:c>
      <x:c r="D17" s="27"/>
      <x:c r="E17" s="36" t="s">
        <x:v>268</x:v>
      </x:c>
      <x:c r="F17" s="27">
        <x:v>10</x:v>
      </x:c>
      <x:c r="G17" s="27"/>
      <x:c r="H17" s="27" t="s">
        <x:v>214</x:v>
      </x:c>
      <x:c r="I17" s="24"/>
      <x:c r="J17" s="111"/>
      <x:c r="K17" s="112"/>
      <x:c r="L17" s="34"/>
      <x:c r="M17" s="9"/>
      <x:c r="N17" s="20" t="str">
        <x:f t="shared" si="1"/>
        <x:v>department                     VARCHAR (10)    ,</x:v>
      </x:c>
      <x:c r="O17" s="9"/>
      <x:c r="U17" s="41" t="str">
        <x:f t="shared" si="0"/>
        <x:v>COMMENT ON COLUMN Students.department IS '희망진학학과' ;</x:v>
      </x:c>
    </x:row>
    <x:row r="18" spans="1:21" s="3" customFormat="1">
      <x:c r="A18" s="35">
        <x:v>11</x:v>
      </x:c>
      <x:c r="B18" s="78" t="s">
        <x:v>213</x:v>
      </x:c>
      <x:c r="C18" s="77" t="s">
        <x:v>250</x:v>
      </x:c>
      <x:c r="D18" s="27"/>
      <x:c r="E18" s="36" t="s">
        <x:v>268</x:v>
      </x:c>
      <x:c r="F18" s="27">
        <x:v>10</x:v>
      </x:c>
      <x:c r="G18" s="27"/>
      <x:c r="H18" s="27" t="s">
        <x:v>214</x:v>
      </x:c>
      <x:c r="I18" s="24"/>
      <x:c r="J18" s="111"/>
      <x:c r="K18" s="112"/>
      <x:c r="L18" s="34"/>
      <x:c r="M18" s="9"/>
      <x:c r="N18" s="20" t="str">
        <x:f t="shared" si="1"/>
        <x:v>job                            VARCHAR (10)    ,</x:v>
      </x:c>
      <x:c r="O18" s="9"/>
      <x:c r="U18" s="41" t="str">
        <x:f t="shared" si="0"/>
        <x:v>COMMENT ON COLUMN Students.job IS '희망직업' ;</x:v>
      </x:c>
    </x:row>
    <x:row r="19" spans="1:21" s="3" customFormat="1">
      <x:c r="A19" s="35">
        <x:v>12</x:v>
      </x:c>
      <x:c r="B19" s="78" t="s">
        <x:v>252</x:v>
      </x:c>
      <x:c r="C19" s="77" t="s">
        <x:v>316</x:v>
      </x:c>
      <x:c r="D19" s="27"/>
      <x:c r="E19" s="36" t="s">
        <x:v>268</x:v>
      </x:c>
      <x:c r="F19" s="27">
        <x:v>20</x:v>
      </x:c>
      <x:c r="G19" s="27"/>
      <x:c r="H19" s="27"/>
      <x:c r="I19" s="24"/>
      <x:c r="J19" s="54"/>
      <x:c r="K19" s="55"/>
      <x:c r="L19" s="34"/>
      <x:c r="M19" s="9"/>
      <x:c r="N19" s="20" t="str">
        <x:f t="shared" si="1"/>
        <x:v>hobby                          VARCHAR (20)    ,</x:v>
      </x:c>
      <x:c r="O19" s="9"/>
      <x:c r="U19" s="41" t="str">
        <x:f t="shared" si="0"/>
        <x:v>COMMENT ON COLUMN Students.hobby IS '취미/적성' ;</x:v>
      </x:c>
    </x:row>
    <x:row r="20" spans="1:21" s="3" customFormat="1">
      <x:c r="A20" s="35">
        <x:v>13</x:v>
      </x:c>
      <x:c r="B20" s="78" t="s">
        <x:v>320</x:v>
      </x:c>
      <x:c r="C20" s="77" t="s">
        <x:v>315</x:v>
      </x:c>
      <x:c r="D20" s="27"/>
      <x:c r="E20" s="36" t="s">
        <x:v>268</x:v>
      </x:c>
      <x:c r="F20" s="27">
        <x:v>500</x:v>
      </x:c>
      <x:c r="G20" s="27"/>
      <x:c r="H20" s="27"/>
      <x:c r="I20" s="24"/>
      <x:c r="J20" s="54"/>
      <x:c r="K20" s="55"/>
      <x:c r="L20" s="34"/>
      <x:c r="M20" s="9"/>
      <x:c r="N20" s="20" t="str">
        <x:f t="shared" si="1"/>
        <x:v>note                           VARCHAR (500)    ,</x:v>
      </x:c>
      <x:c r="O20" s="9"/>
      <x:c r="U20" s="41" t="str">
        <x:f t="shared" si="0"/>
        <x:v>COMMENT ON COLUMN Students.note IS '특이사항' ;</x:v>
      </x:c>
    </x:row>
    <x:row r="21" spans="1:21" s="3" customFormat="1" ht="13.199999999999999">
      <x:c r="A21" s="35">
        <x:v>14</x:v>
      </x:c>
      <x:c r="B21" s="28" t="s">
        <x:v>300</x:v>
      </x:c>
      <x:c r="C21" s="28" t="s">
        <x:v>202</x:v>
      </x:c>
      <x:c r="D21" s="27"/>
      <x:c r="E21" s="27" t="s">
        <x:v>231</x:v>
      </x:c>
      <x:c r="F21" s="27">
        <x:v>1</x:v>
      </x:c>
      <x:c r="G21" s="27"/>
      <x:c r="H21" s="27"/>
      <x:c r="I21" s="24" t="s">
        <x:v>204</x:v>
      </x:c>
      <x:c r="J21" s="54"/>
      <x:c r="K21" s="55"/>
      <x:c r="L21" s="34"/>
      <x:c r="M21" s="9"/>
      <x:c r="N21" s="20" t="str">
        <x:f t="shared" si="1"/>
        <x:v xml:space="preserve">deleted                        BIT (1)   DEFAULT 0  </x:v>
      </x:c>
      <x:c r="O21" s="9"/>
      <x:c r="U21" s="41" t="str">
        <x:f t="shared" si="0"/>
        <x:v>COMMENT ON COLUMN Students.deleted IS '삭제' ;</x:v>
      </x:c>
    </x:row>
    <x:row r="22" spans="1:21" s="3" customFormat="1" ht="13.199999999999999">
      <x:c r="A22" s="35">
        <x:v>15</x:v>
      </x:c>
      <x:c r="B22" s="28"/>
      <x:c r="C22" s="28"/>
      <x:c r="D22" s="27"/>
      <x:c r="E22" s="27"/>
      <x:c r="F22" s="27"/>
      <x:c r="G22" s="27"/>
      <x:c r="H22" s="27"/>
      <x:c r="I22" s="24"/>
      <x:c r="J22" s="54"/>
      <x:c r="K22" s="55"/>
      <x:c r="L22" s="34"/>
      <x:c r="M22" s="9"/>
      <x:c r="N22" s="20" t="str">
        <x:f t="shared" si="1"/>
        <x:v>) Tablespace TS_HEMR_DATA ;</x:v>
      </x:c>
      <x:c r="O22" s="9"/>
      <x:c r="U22" s="41" t="str">
        <x:f t="shared" si="0"/>
        <x:v>COMMENT ON COLUMN Students. IS '' ;</x:v>
      </x:c>
    </x:row>
    <x:row r="23" spans="1:21" s="3" customFormat="1" ht="13.5" customHeight="1">
      <x:c r="A23" s="35">
        <x:v>16</x:v>
      </x:c>
      <x:c r="B23" s="28"/>
      <x:c r="C23" s="28"/>
      <x:c r="D23" s="27"/>
      <x:c r="E23" s="27"/>
      <x:c r="F23" s="27"/>
      <x:c r="G23" s="27"/>
      <x:c r="H23" s="27"/>
      <x:c r="I23" s="24"/>
      <x:c r="J23" s="54"/>
      <x:c r="K23" s="55"/>
      <x:c r="L23" s="34"/>
      <x:c r="M23" s="9"/>
      <x:c r="N23" s="20" t="str">
        <x:f t="shared" si="1"/>
        <x:v>) Tablespace TS_HEMR_DATA ;</x:v>
      </x:c>
      <x:c r="O23" s="9"/>
      <x:c r="U23" s="41" t="str">
        <x:f t="shared" si="0"/>
        <x:v>COMMENT ON COLUMN Students. IS '' ;</x:v>
      </x:c>
    </x:row>
    <x:row r="24" spans="1:21" s="3" customFormat="1" ht="13.199999999999999">
      <x:c r="A24" s="35">
        <x:v>17</x:v>
      </x:c>
      <x:c r="B24" s="28"/>
      <x:c r="C24" s="28"/>
      <x:c r="D24" s="27"/>
      <x:c r="E24" s="27"/>
      <x:c r="F24" s="27"/>
      <x:c r="G24" s="27"/>
      <x:c r="H24" s="27"/>
      <x:c r="I24" s="24"/>
      <x:c r="J24" s="54"/>
      <x:c r="K24" s="55"/>
      <x:c r="L24" s="34"/>
      <x:c r="M24" s="9"/>
      <x:c r="N24" s="20" t="str">
        <x:f t="shared" si="1"/>
        <x:v>) Tablespace TS_HEMR_DATA ;</x:v>
      </x:c>
      <x:c r="O24" s="9"/>
      <x:c r="U24" s="41" t="str">
        <x:f t="shared" si="0"/>
        <x:v>COMMENT ON COLUMN Students. IS '' ;</x:v>
      </x:c>
    </x:row>
    <x:row r="25" spans="1:21" s="3" customFormat="1" ht="13.5" customHeight="1">
      <x:c r="A25" s="35">
        <x:v>18</x:v>
      </x:c>
      <x:c r="B25" s="28"/>
      <x:c r="C25" s="28"/>
      <x:c r="D25" s="27"/>
      <x:c r="E25" s="27"/>
      <x:c r="F25" s="27"/>
      <x:c r="G25" s="27"/>
      <x:c r="H25" s="27"/>
      <x:c r="I25" s="24"/>
      <x:c r="J25" s="54"/>
      <x:c r="K25" s="55"/>
      <x:c r="L25" s="34"/>
      <x:c r="M25" s="9"/>
      <x:c r="N25" s="20" t="str">
        <x:f t="shared" si="1"/>
        <x:v>) Tablespace TS_HEMR_DATA ;</x:v>
      </x:c>
      <x:c r="O25" s="9"/>
      <x:c r="U25" s="41" t="str">
        <x:f t="shared" si="0"/>
        <x:v>COMMENT ON COLUMN Students. IS '' ;</x:v>
      </x:c>
    </x:row>
    <x:row r="26" spans="1:21" s="3" customFormat="1" ht="13.199999999999999">
      <x:c r="A26" s="35">
        <x:v>19</x:v>
      </x:c>
      <x:c r="B26" s="28"/>
      <x:c r="C26" s="28"/>
      <x:c r="D26" s="27"/>
      <x:c r="E26" s="27"/>
      <x:c r="F26" s="27"/>
      <x:c r="G26" s="27"/>
      <x:c r="H26" s="27"/>
      <x:c r="I26" s="24"/>
      <x:c r="J26" s="54"/>
      <x:c r="K26" s="55"/>
      <x:c r="L26" s="34"/>
      <x:c r="M26" s="9"/>
      <x:c r="N26" s="20" t="str">
        <x:f t="shared" si="1"/>
        <x:v>) Tablespace TS_HEMR_DATA ;</x:v>
      </x:c>
      <x:c r="O26" s="9"/>
      <x:c r="U26" s="41" t="str">
        <x:f t="shared" si="0"/>
        <x:v>COMMENT ON COLUMN Students. IS '' ;</x:v>
      </x:c>
    </x:row>
    <x:row r="27" spans="1:21" s="3" customFormat="1" ht="13.199999999999999">
      <x:c r="A27" s="35">
        <x:v>20</x:v>
      </x:c>
      <x:c r="B27" s="28"/>
      <x:c r="C27" s="28"/>
      <x:c r="D27" s="27"/>
      <x:c r="E27" s="27"/>
      <x:c r="F27" s="27"/>
      <x:c r="G27" s="27"/>
      <x:c r="H27" s="27"/>
      <x:c r="I27" s="24"/>
      <x:c r="J27" s="60"/>
      <x:c r="K27" s="61"/>
      <x:c r="L27" s="34"/>
      <x:c r="M27" s="9"/>
      <x:c r="N27" s="20" t="str">
        <x:f t="shared" si="1"/>
        <x:v>) Tablespace TS_HEMR_DATA ;</x:v>
      </x:c>
      <x:c r="O27" s="9"/>
      <x:c r="U27" s="41" t="str">
        <x:f t="shared" si="0"/>
        <x:v>COMMENT ON COLUMN Students. IS '' ;</x:v>
      </x:c>
    </x:row>
    <x:row r="28" spans="1:21" s="3" customFormat="1" ht="13.199999999999999">
      <x:c r="A28" s="35">
        <x:v>21</x:v>
      </x:c>
      <x:c r="B28" s="28"/>
      <x:c r="C28" s="28"/>
      <x:c r="D28" s="27"/>
      <x:c r="E28" s="27"/>
      <x:c r="F28" s="27"/>
      <x:c r="G28" s="27"/>
      <x:c r="H28" s="27"/>
      <x:c r="I28" s="24"/>
      <x:c r="J28" s="60"/>
      <x:c r="K28" s="61"/>
      <x:c r="L28" s="34"/>
      <x:c r="M28" s="9"/>
      <x:c r="N28" s="20" t="str">
        <x:f t="shared" si="1"/>
        <x:v>) Tablespace TS_HEMR_DATA ;</x:v>
      </x:c>
      <x:c r="O28" s="9"/>
      <x:c r="U28" s="41" t="str">
        <x:f t="shared" si="0"/>
        <x:v>COMMENT ON COLUMN Students. IS '' ;</x:v>
      </x:c>
    </x:row>
    <x:row r="29" spans="1:21" s="3" customFormat="1" ht="13.199999999999999">
      <x:c r="A29" s="35">
        <x:v>22</x:v>
      </x:c>
      <x:c r="B29" s="28"/>
      <x:c r="C29" s="28"/>
      <x:c r="D29" s="27"/>
      <x:c r="E29" s="27"/>
      <x:c r="F29" s="27"/>
      <x:c r="G29" s="27"/>
      <x:c r="H29" s="27"/>
      <x:c r="I29" s="24"/>
      <x:c r="J29" s="54"/>
      <x:c r="K29" s="55"/>
      <x:c r="L29" s="34"/>
      <x:c r="M29" s="9"/>
      <x:c r="N29" s="20" t="str">
        <x:f t="shared" si="1"/>
        <x:v>) Tablespace TS_HEMR_DATA ;</x:v>
      </x:c>
      <x:c r="O29" s="9"/>
      <x:c r="U29" s="41" t="str">
        <x:f t="shared" si="0"/>
        <x:v>COMMENT ON COLUMN Students. IS '' ;</x:v>
      </x:c>
    </x:row>
    <x:row r="30" spans="1:21" s="3" customFormat="1" ht="13.199999999999999">
      <x:c r="A30" s="35">
        <x:v>23</x:v>
      </x:c>
      <x:c r="B30" s="28"/>
      <x:c r="C30" s="28"/>
      <x:c r="D30" s="27"/>
      <x:c r="E30" s="27"/>
      <x:c r="F30" s="27"/>
      <x:c r="G30" s="27"/>
      <x:c r="H30" s="27"/>
      <x:c r="I30" s="24"/>
      <x:c r="J30" s="54"/>
      <x:c r="K30" s="55"/>
      <x:c r="L30" s="34"/>
      <x:c r="M30" s="9"/>
      <x:c r="N30" s="20" t="str">
        <x:f t="shared" si="1"/>
        <x:v>) Tablespace TS_HEMR_DATA ;</x:v>
      </x:c>
      <x:c r="O30" s="9"/>
      <x:c r="U30" s="41" t="str">
        <x:f t="shared" si="0"/>
        <x:v>COMMENT ON COLUMN Students. IS '' ;</x:v>
      </x:c>
    </x:row>
    <x:row r="31" spans="1:21" s="3" customFormat="1" ht="13.199999999999999">
      <x:c r="A31" s="35">
        <x:v>24</x:v>
      </x:c>
      <x:c r="B31" s="28"/>
      <x:c r="C31" s="28"/>
      <x:c r="D31" s="27"/>
      <x:c r="E31" s="27"/>
      <x:c r="F31" s="27"/>
      <x:c r="G31" s="27"/>
      <x:c r="H31" s="27"/>
      <x:c r="I31" s="24"/>
      <x:c r="J31" s="54"/>
      <x:c r="K31" s="55"/>
      <x:c r="L31" s="34"/>
      <x:c r="M31" s="9"/>
      <x:c r="N31" s="20" t="str">
        <x:f t="shared" si="1"/>
        <x:v>) Tablespace TS_HEMR_DATA ;</x:v>
      </x:c>
      <x:c r="O31" s="9"/>
      <x:c r="U31" s="41" t="str">
        <x:f t="shared" si="0"/>
        <x:v>COMMENT ON COLUMN Students. IS '' ;</x:v>
      </x:c>
    </x:row>
    <x:row r="32" spans="1:21" s="3" customFormat="1" ht="13.199999999999999">
      <x:c r="A32" s="35">
        <x:v>25</x:v>
      </x:c>
      <x:c r="B32" s="28"/>
      <x:c r="C32" s="28"/>
      <x:c r="D32" s="27"/>
      <x:c r="E32" s="27"/>
      <x:c r="F32" s="27"/>
      <x:c r="G32" s="27"/>
      <x:c r="H32" s="27"/>
      <x:c r="I32" s="24"/>
      <x:c r="J32" s="54"/>
      <x:c r="K32" s="55"/>
      <x:c r="L32" s="34"/>
      <x:c r="M32" s="9"/>
      <x:c r="N32" s="20" t="str">
        <x:f>IF(B32&lt;&gt;"",CONCATENATE(B32,REPT(" ",31-LEN(B32)),E32," ",IF(LEN(F32)&gt;0,CONCATENATE("(",F32,")")," "),"  ",IF(I32&lt;&gt;"",CONCATENATE(" DEFAULT ",I32,""),""),IF(D32="N"," NOT NULL "," "),IF(B38&lt;&gt;""," ,"," ")),") Tablespace TS_HEMR_DATA ;")</x:f>
        <x:v>) Tablespace TS_HEMR_DATA ;</x:v>
      </x:c>
      <x:c r="O32" s="9"/>
      <x:c r="U32" s="41" t="str">
        <x:f t="shared" si="0"/>
        <x:v>COMMENT ON COLUMN Students. IS '' ;</x:v>
      </x:c>
    </x:row>
    <x:row r="33" spans="1:21" s="3" customFormat="1" ht="13.199999999999999">
      <x:c r="A33" s="35">
        <x:v>26</x:v>
      </x:c>
      <x:c r="B33" s="28"/>
      <x:c r="C33" s="28"/>
      <x:c r="D33" s="27"/>
      <x:c r="E33" s="27"/>
      <x:c r="F33" s="27"/>
      <x:c r="G33" s="27"/>
      <x:c r="H33" s="27"/>
      <x:c r="I33" s="24"/>
      <x:c r="J33" s="64"/>
      <x:c r="K33" s="65"/>
      <x:c r="L33" s="34"/>
      <x:c r="M33" s="9"/>
      <x:c r="N33" s="20" t="str">
        <x:f t="shared" ref="N33:N35" si="2">IF(B33&lt;&gt;"",CONCATENATE(B33,REPT(" ",31-LEN(B33)),E33," ",IF(LEN(F33)&gt;0,CONCATENATE("(",F33,")")," "),"  ",IF(I33&lt;&gt;"",CONCATENATE(" DEFAULT ",I33,""),""),IF(D33="N"," NOT NULL "," "),IF(B39&lt;&gt;""," ,"," ")),") Tablespace TS_HEMR_DATA ;")</x:f>
        <x:v>) Tablespace TS_HEMR_DATA ;</x:v>
      </x:c>
      <x:c r="O33" s="9"/>
      <x:c r="U33" s="41" t="str">
        <x:f t="shared" si="0"/>
        <x:v>COMMENT ON COLUMN Students. IS '' ;</x:v>
      </x:c>
    </x:row>
    <x:row r="34" spans="1:21" s="3" customFormat="1" ht="13.199999999999999">
      <x:c r="A34" s="35">
        <x:v>27</x:v>
      </x:c>
      <x:c r="B34" s="28"/>
      <x:c r="C34" s="28"/>
      <x:c r="D34" s="27"/>
      <x:c r="E34" s="27"/>
      <x:c r="F34" s="27"/>
      <x:c r="G34" s="27"/>
      <x:c r="H34" s="27"/>
      <x:c r="I34" s="24"/>
      <x:c r="J34" s="64"/>
      <x:c r="K34" s="65"/>
      <x:c r="L34" s="34"/>
      <x:c r="M34" s="9"/>
      <x:c r="N34" s="20" t="str">
        <x:f t="shared" si="2"/>
        <x:v>) Tablespace TS_HEMR_DATA ;</x:v>
      </x:c>
      <x:c r="O34" s="9"/>
      <x:c r="U34" s="41" t="str">
        <x:f t="shared" si="0"/>
        <x:v>COMMENT ON COLUMN Students. IS '' ;</x:v>
      </x:c>
    </x:row>
    <x:row r="35" spans="1:21" s="3" customFormat="1" ht="13.199999999999999">
      <x:c r="A35" s="35">
        <x:v>28</x:v>
      </x:c>
      <x:c r="B35" s="28"/>
      <x:c r="C35" s="28"/>
      <x:c r="D35" s="27"/>
      <x:c r="E35" s="27"/>
      <x:c r="F35" s="27"/>
      <x:c r="G35" s="27"/>
      <x:c r="H35" s="27"/>
      <x:c r="I35" s="24"/>
      <x:c r="J35" s="64"/>
      <x:c r="K35" s="65"/>
      <x:c r="L35" s="34"/>
      <x:c r="M35" s="9"/>
      <x:c r="N35" s="20" t="str">
        <x:f t="shared" si="2"/>
        <x:v>) Tablespace TS_HEMR_DATA ;</x:v>
      </x:c>
      <x:c r="O35" s="9"/>
      <x:c r="U35" s="41" t="str">
        <x:f t="shared" si="0"/>
        <x:v>COMMENT ON COLUMN Students. IS '' ;</x:v>
      </x:c>
    </x:row>
    <x:row r="36" spans="1:21" s="3" customFormat="1" ht="13.199999999999999">
      <x:c r="A36" s="35">
        <x:v>29</x:v>
      </x:c>
      <x:c r="B36" s="28"/>
      <x:c r="C36" s="28"/>
      <x:c r="D36" s="27"/>
      <x:c r="E36" s="27"/>
      <x:c r="F36" s="27"/>
      <x:c r="G36" s="27"/>
      <x:c r="H36" s="27"/>
      <x:c r="I36" s="24"/>
      <x:c r="J36" s="64"/>
      <x:c r="K36" s="65"/>
      <x:c r="L36" s="34"/>
      <x:c r="M36" s="9"/>
      <x:c r="N36" s="20"/>
      <x:c r="O36" s="9"/>
      <x:c r="U36" s="41"/>
    </x:row>
    <x:row r="37" spans="1:21" s="3" customFormat="1" ht="13.199999999999999">
      <x:c r="A37" s="35">
        <x:v>30</x:v>
      </x:c>
      <x:c r="B37" s="28"/>
      <x:c r="C37" s="28"/>
      <x:c r="D37" s="27"/>
      <x:c r="E37" s="27"/>
      <x:c r="F37" s="27"/>
      <x:c r="G37" s="27"/>
      <x:c r="H37" s="27"/>
      <x:c r="I37" s="24"/>
      <x:c r="J37" s="64"/>
      <x:c r="K37" s="65"/>
      <x:c r="L37" s="34"/>
      <x:c r="M37" s="9"/>
      <x:c r="N37" s="20"/>
      <x:c r="O37" s="9"/>
      <x:c r="U37" s="41"/>
    </x:row>
    <x:row r="38" spans="1:21" s="3" customFormat="1" ht="13.199999999999999">
      <x:c r="A38" s="35">
        <x:v>31</x:v>
      </x:c>
      <x:c r="B38" s="28"/>
      <x:c r="C38" s="28"/>
      <x:c r="D38" s="27"/>
      <x:c r="E38" s="27"/>
      <x:c r="F38" s="27"/>
      <x:c r="G38" s="56"/>
      <x:c r="H38" s="27"/>
      <x:c r="I38" s="24"/>
      <x:c r="J38" s="54"/>
      <x:c r="K38" s="55"/>
      <x:c r="L38" s="34"/>
      <x:c r="M38" s="9"/>
      <x:c r="N38" s="20"/>
      <x:c r="O38" s="9"/>
      <x:c r="U38" s="41"/>
    </x:row>
    <x:row r="39" spans="1:21" s="3" customFormat="1" ht="13.199999999999999">
      <x:c r="A39" s="51"/>
      <x:c r="B39" s="50"/>
      <x:c r="C39" s="50"/>
      <x:c r="D39" s="52"/>
      <x:c r="E39" s="52"/>
      <x:c r="F39" s="52"/>
      <x:c r="G39" s="52"/>
      <x:c r="H39" s="52"/>
      <x:c r="I39" s="53"/>
      <x:c r="J39" s="29"/>
      <x:c r="K39" s="29"/>
      <x:c r="L39" s="33"/>
      <x:c r="M39" s="9"/>
      <x:c r="N39" s="20" t="s">
        <x:v>221</x:v>
      </x:c>
      <x:c r="O39" s="9"/>
      <x:c r="U39" s="41"/>
    </x:row>
    <x:row r="40" spans="1:15" s="3" customFormat="1" ht="13.199999999999999">
      <x:c r="A40" s="49"/>
      <x:c r="B40" s="50"/>
      <x:c r="C40" s="50"/>
      <x:c r="D40" s="49"/>
      <x:c r="E40" s="49"/>
      <x:c r="F40" s="49"/>
      <x:c r="G40" s="49"/>
      <x:c r="H40" s="49"/>
      <x:c r="I40" s="49"/>
      <x:c r="J40" s="49"/>
      <x:c r="K40" s="49"/>
      <x:c r="L40" s="9"/>
      <x:c r="M40" s="9"/>
      <x:c r="N40" s="23"/>
      <x:c r="O40" s="9"/>
    </x:row>
    <x:row r="41" spans="1:15" s="3" customFormat="1" ht="13.199999999999999">
      <x:c r="A41" s="48"/>
      <x:c r="B41" s="31"/>
      <x:c r="C41" s="31"/>
      <x:c r="D41" s="30"/>
      <x:c r="E41" s="30"/>
      <x:c r="F41" s="30"/>
      <x:c r="G41" s="30"/>
      <x:c r="H41" s="30"/>
      <x:c r="I41" s="31"/>
      <x:c r="J41" s="29"/>
      <x:c r="K41" s="29"/>
      <x:c r="L41" s="9"/>
      <x:c r="M41" s="9"/>
      <x:c r="N41" s="23"/>
      <x:c r="O41" s="9"/>
    </x:row>
    <x:row r="42" spans="1:15" s="2" customFormat="1" ht="13.199999999999999">
      <x:c r="A42" s="40" t="s">
        <x:v>220</x:v>
      </x:c>
      <x:c r="B42" s="40" t="s">
        <x:v>357</x:v>
      </x:c>
      <x:c r="C42" s="113" t="s">
        <x:v>358</x:v>
      </x:c>
      <x:c r="D42" s="113"/>
      <x:c r="E42" s="113"/>
      <x:c r="F42" s="113"/>
      <x:c r="G42" s="113"/>
      <x:c r="H42" s="40" t="s">
        <x:v>258</x:v>
      </x:c>
      <x:c r="I42" s="40" t="s">
        <x:v>197</x:v>
      </x:c>
      <x:c r="J42" s="114" t="s">
        <x:v>241</x:v>
      </x:c>
      <x:c r="K42" s="115"/>
      <x:c r="L42" s="116"/>
      <x:c r="M42" s="47"/>
      <x:c r="N42" s="22"/>
      <x:c r="O42" s="4"/>
    </x:row>
    <x:row r="43" spans="1:15" s="2" customFormat="1" ht="13.199999999999999">
      <x:c r="A43" s="7">
        <x:v>1</x:v>
      </x:c>
      <x:c r="B43" s="10"/>
      <x:c r="C43" s="107"/>
      <x:c r="D43" s="107"/>
      <x:c r="E43" s="107"/>
      <x:c r="F43" s="107"/>
      <x:c r="G43" s="107"/>
      <x:c r="H43" s="7"/>
      <x:c r="I43" s="35"/>
      <x:c r="J43" s="108"/>
      <x:c r="K43" s="109"/>
      <x:c r="L43" s="110"/>
      <x:c r="M43" s="42"/>
      <x:c r="N43" s="22" t="str">
        <x:f>CONCATENATE("CREATE ",IF(H43&lt;&gt;"","UNIQUE ",""),"INDEX ",B43," ON ",$F$4,"( ",C43," ) ")</x:f>
        <x:v xml:space="preserve">CREATE INDEX  ON Students(  ) </x:v>
      </x:c>
      <x:c r="O43" s="4"/>
    </x:row>
    <x:row r="44" spans="1:15" s="2" customFormat="1" ht="13.199999999999999">
      <x:c r="A44" s="62">
        <x:v>2</x:v>
      </x:c>
      <x:c r="B44" s="63"/>
      <x:c r="C44" s="107"/>
      <x:c r="D44" s="107"/>
      <x:c r="E44" s="107"/>
      <x:c r="F44" s="107"/>
      <x:c r="G44" s="107"/>
      <x:c r="H44" s="7"/>
      <x:c r="I44" s="35"/>
      <x:c r="J44" s="108"/>
      <x:c r="K44" s="109"/>
      <x:c r="L44" s="110"/>
      <x:c r="M44" s="49"/>
      <x:c r="N44" s="22" t="str">
        <x:f t="shared" ref="N44:N46" si="3">CONCATENATE("CREATE ",IF(H44&lt;&gt;"","UNIQUE ",""),"INDEX ",B44," ON ",$F$4,"( ",C44," ) ")</x:f>
        <x:v xml:space="preserve">CREATE INDEX  ON Students(  ) </x:v>
      </x:c>
      <x:c r="O44" s="4"/>
    </x:row>
    <x:row r="45" spans="1:15" s="2" customFormat="1" ht="13.199999999999999">
      <x:c r="A45" s="62">
        <x:v>3</x:v>
      </x:c>
      <x:c r="B45" s="63"/>
      <x:c r="C45" s="107"/>
      <x:c r="D45" s="107"/>
      <x:c r="E45" s="107"/>
      <x:c r="F45" s="107"/>
      <x:c r="G45" s="107"/>
      <x:c r="H45" s="7"/>
      <x:c r="I45" s="35"/>
      <x:c r="J45" s="57"/>
      <x:c r="K45" s="58"/>
      <x:c r="L45" s="59"/>
      <x:c r="M45" s="49"/>
      <x:c r="N45" s="22" t="str">
        <x:f t="shared" si="3"/>
        <x:v xml:space="preserve">CREATE INDEX  ON Students(  ) </x:v>
      </x:c>
      <x:c r="O45" s="4"/>
    </x:row>
    <x:row r="46" spans="1:15" s="2" customFormat="1" ht="13.199999999999999">
      <x:c r="A46" s="62">
        <x:v>4</x:v>
      </x:c>
      <x:c r="B46" s="63"/>
      <x:c r="C46" s="107"/>
      <x:c r="D46" s="107"/>
      <x:c r="E46" s="107"/>
      <x:c r="F46" s="107"/>
      <x:c r="G46" s="107"/>
      <x:c r="H46" s="7"/>
      <x:c r="I46" s="35"/>
      <x:c r="J46" s="108"/>
      <x:c r="K46" s="109"/>
      <x:c r="L46" s="110"/>
      <x:c r="M46" s="49"/>
      <x:c r="N46" s="22" t="str">
        <x:f t="shared" si="3"/>
        <x:v xml:space="preserve">CREATE INDEX  ON Students(  ) </x:v>
      </x:c>
      <x:c r="O46" s="4"/>
    </x:row>
    <x:row r="47" spans="2:14" s="2" customFormat="1" ht="13.199999999999999">
      <x:c r="B47" s="2">
        <x:f>LEN(B43)</x:f>
        <x:v>0</x:v>
      </x:c>
      <x:c r="N47" s="23"/>
    </x:row>
    <x:row r="48" spans="14:14" s="2" customFormat="1" ht="13.199999999999999">
      <x:c r="N48" s="23"/>
    </x:row>
    <x:row r="49" spans="14:14" s="2" customFormat="1" ht="13.199999999999999">
      <x:c r="N49" s="23"/>
    </x:row>
    <x:row r="50" spans="14:14" s="2" customFormat="1" ht="13.199999999999999">
      <x:c r="N50" s="23"/>
    </x:row>
    <x:row r="51" spans="14:14" s="2" customFormat="1" ht="13.199999999999999">
      <x:c r="N51" s="23"/>
    </x:row>
    <x:row r="52" spans="14:14" s="2" customFormat="1" ht="13.199999999999999">
      <x:c r="N52" s="23"/>
    </x:row>
    <x:row r="53" spans="14:14" s="2" customFormat="1" ht="13.199999999999999">
      <x:c r="N53" s="23"/>
    </x:row>
    <x:row r="54" spans="14:14" s="2" customFormat="1" ht="13.199999999999999">
      <x:c r="N54" s="23"/>
    </x:row>
    <x:row r="55" spans="14:14" s="2" customFormat="1" ht="13.199999999999999">
      <x:c r="N55" s="23"/>
    </x:row>
    <x:row r="56" spans="14:14" s="2" customFormat="1" ht="13.199999999999999">
      <x:c r="N56" s="23"/>
    </x:row>
    <x:row r="57" spans="14:14" s="2" customFormat="1" ht="13.199999999999999">
      <x:c r="N57" s="23"/>
    </x:row>
  </x:sheetData>
  <x:mergeCells count="39">
    <x:mergeCell ref="C44:G44"/>
    <x:mergeCell ref="J44:L44"/>
    <x:mergeCell ref="C46:G46"/>
    <x:mergeCell ref="J46:L46"/>
    <x:mergeCell ref="J17:K17"/>
    <x:mergeCell ref="J18:K18"/>
    <x:mergeCell ref="C42:G42"/>
    <x:mergeCell ref="C43:G43"/>
    <x:mergeCell ref="J43:L43"/>
    <x:mergeCell ref="J42:L42"/>
    <x:mergeCell ref="C45:G45"/>
    <x:mergeCell ref="J11:K11"/>
    <x:mergeCell ref="J12:K12"/>
    <x:mergeCell ref="J14:K14"/>
    <x:mergeCell ref="J15:K15"/>
    <x:mergeCell ref="J16:K16"/>
    <x:mergeCell ref="J9:K9"/>
    <x:mergeCell ref="J10:K10"/>
    <x:mergeCell ref="A4:B4"/>
    <x:mergeCell ref="C4:D4"/>
    <x:mergeCell ref="F4:H4"/>
    <x:mergeCell ref="J8:K8"/>
    <x:mergeCell ref="J7:K7"/>
    <x:mergeCell ref="A1:B1"/>
    <x:mergeCell ref="E1:E2"/>
    <x:mergeCell ref="A2:B2"/>
    <x:mergeCell ref="A3:B3"/>
    <x:mergeCell ref="J6:K6"/>
    <x:mergeCell ref="J4:L4"/>
    <x:mergeCell ref="A5:B5"/>
    <x:mergeCell ref="C5:D5"/>
    <x:mergeCell ref="E5:F5"/>
    <x:mergeCell ref="G5:H5"/>
    <x:mergeCell ref="J5:L5"/>
    <x:mergeCell ref="C1:D1"/>
    <x:mergeCell ref="C2:D2"/>
    <x:mergeCell ref="C3:D3"/>
    <x:mergeCell ref="F1:H2"/>
    <x:mergeCell ref="F3:H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AD57"/>
  <x:sheetViews>
    <x:sheetView topLeftCell="A1" zoomScale="85" zoomScaleNormal="85" zoomScaleSheetLayoutView="75" workbookViewId="0">
      <x:selection activeCell="N6" activeCellId="0" sqref="N6:S10"/>
    </x:sheetView>
  </x:sheetViews>
  <x:sheetFormatPr defaultColWidth="9" defaultRowHeight="16.399999999999999"/>
  <x:cols>
    <x:col min="1" max="1" width="6.8984375" customWidth="1"/>
    <x:col min="2" max="2" width="29.3984375" bestFit="1" customWidth="1"/>
    <x:col min="3" max="3" width="28.59765625" customWidth="1"/>
    <x:col min="4" max="4" width="6.8984375" customWidth="1"/>
    <x:col min="5" max="5" width="12.59765625" customWidth="1"/>
    <x:col min="6" max="6" width="6.8984375" bestFit="1" customWidth="1"/>
    <x:col min="7" max="7" width="3.59765625" bestFit="1" customWidth="1"/>
    <x:col min="8" max="8" width="8" bestFit="1" customWidth="1"/>
    <x:col min="9" max="9" width="14.09765625" customWidth="1"/>
    <x:col min="10" max="10" width="11.8984375" customWidth="1"/>
    <x:col min="11" max="11" width="10.3984375" customWidth="1"/>
    <x:col min="12" max="12" width="9.69921875" bestFit="1" customWidth="1"/>
    <x:col min="13" max="13" width="4.19921875" customWidth="1"/>
    <x:col min="14" max="14" width="9" style="19"/>
    <x:col min="15" max="15" width="10.5" customWidth="1"/>
  </x:cols>
  <x:sheetData>
    <x:row r="1" spans="1:13" ht="16.5" customHeight="1">
      <x:c r="A1" s="121" t="s">
        <x:v>259</x:v>
      </x:c>
      <x:c r="B1" s="122"/>
      <x:c r="C1" s="119" t="s">
        <x:v>171</x:v>
      </x:c>
      <x:c r="D1" s="119"/>
      <x:c r="E1" s="119" t="s">
        <x:v>227</x:v>
      </x:c>
      <x:c r="F1" s="138" t="s">
        <x:v>269</x:v>
      </x:c>
      <x:c r="G1" s="138"/>
      <x:c r="H1" s="139"/>
      <x:c r="I1" s="17" t="s">
        <x:v>219</x:v>
      </x:c>
      <x:c r="J1" s="6"/>
      <x:c r="K1" s="12" t="s">
        <x:v>238</x:v>
      </x:c>
      <x:c r="L1" s="14"/>
      <x:c r="M1" s="43"/>
    </x:row>
    <x:row r="2" spans="1:13" ht="16.5" customHeight="1">
      <x:c r="A2" s="123" t="s">
        <x:v>346</x:v>
      </x:c>
      <x:c r="B2" s="124"/>
      <x:c r="C2" s="119"/>
      <x:c r="D2" s="119"/>
      <x:c r="E2" s="119"/>
      <x:c r="F2" s="140"/>
      <x:c r="G2" s="140"/>
      <x:c r="H2" s="141"/>
      <x:c r="I2" s="1" t="s">
        <x:v>215</x:v>
      </x:c>
      <x:c r="J2" s="6"/>
      <x:c r="K2" s="16" t="s">
        <x:v>255</x:v>
      </x:c>
      <x:c r="L2" s="14"/>
      <x:c r="M2" s="43"/>
    </x:row>
    <x:row r="3" spans="1:14">
      <x:c r="A3" s="125" t="s">
        <x:v>279</x:v>
      </x:c>
      <x:c r="B3" s="126"/>
      <x:c r="C3" s="136"/>
      <x:c r="D3" s="137"/>
      <x:c r="E3" s="26" t="s">
        <x:v>226</x:v>
      </x:c>
      <x:c r="F3" s="142" t="s">
        <x:v>239</x:v>
      </x:c>
      <x:c r="G3" s="142"/>
      <x:c r="H3" s="142"/>
      <x:c r="I3" s="15" t="s">
        <x:v>243</x:v>
      </x:c>
      <x:c r="J3" s="6"/>
      <x:c r="K3" s="11" t="s">
        <x:v>242</x:v>
      </x:c>
      <x:c r="L3" s="13" t="s">
        <x:v>261</x:v>
      </x:c>
      <x:c r="M3" s="44"/>
      <x:c r="N3" s="20" t="str">
        <x:f>CONCATENATE("DROP TABLE ",F4," ;")</x:f>
        <x:v>DROP TABLE Circles ;</x:v>
      </x:c>
    </x:row>
    <x:row r="4" spans="1:15" ht="16.5" customHeight="1">
      <x:c r="A4" s="119" t="s">
        <x:v>244</x:v>
      </x:c>
      <x:c r="B4" s="119"/>
      <x:c r="C4" s="119"/>
      <x:c r="D4" s="119"/>
      <x:c r="E4" s="6" t="s">
        <x:v>349</x:v>
      </x:c>
      <x:c r="F4" s="120" t="s">
        <x:v>276</x:v>
      </x:c>
      <x:c r="G4" s="120"/>
      <x:c r="H4" s="120"/>
      <x:c r="I4" s="69" t="s">
        <x:v>345</x:v>
      </x:c>
      <x:c r="J4" s="129" t="s">
        <x:v>229</x:v>
      </x:c>
      <x:c r="K4" s="130"/>
      <x:c r="L4" s="131"/>
      <x:c r="M4" s="45"/>
      <x:c r="N4" s="21"/>
      <x:c r="O4" s="18"/>
    </x:row>
    <x:row r="5" spans="1:15" ht="16.5" customHeight="1">
      <x:c r="A5" s="132" t="s">
        <x:v>350</x:v>
      </x:c>
      <x:c r="B5" s="133"/>
      <x:c r="C5" s="132"/>
      <x:c r="D5" s="133"/>
      <x:c r="E5" s="134" t="s">
        <x:v>247</x:v>
      </x:c>
      <x:c r="F5" s="135"/>
      <x:c r="G5" s="129" t="s">
        <x:v>245</x:v>
      </x:c>
      <x:c r="H5" s="131"/>
      <x:c r="I5" s="69" t="s">
        <x:v>348</x:v>
      </x:c>
      <x:c r="J5" s="129"/>
      <x:c r="K5" s="130"/>
      <x:c r="L5" s="131"/>
      <x:c r="M5" s="45"/>
      <x:c r="N5" s="21"/>
      <x:c r="O5" s="18"/>
    </x:row>
    <x:row r="6" spans="1:30" s="3" customFormat="1" ht="13.199999999999999">
      <x:c r="A6" s="37" t="s">
        <x:v>220</x:v>
      </x:c>
      <x:c r="B6" s="37" t="s">
        <x:v>210</x:v>
      </x:c>
      <x:c r="C6" s="37" t="s">
        <x:v>271</x:v>
      </x:c>
      <x:c r="D6" s="37" t="s">
        <x:v>240</x:v>
      </x:c>
      <x:c r="E6" s="37" t="s">
        <x:v>347</x:v>
      </x:c>
      <x:c r="F6" s="37" t="s">
        <x:v>249</x:v>
      </x:c>
      <x:c r="G6" s="37" t="s">
        <x:v>197</x:v>
      </x:c>
      <x:c r="H6" s="37" t="s">
        <x:v>205</x:v>
      </x:c>
      <x:c r="I6" s="68" t="s">
        <x:v>246</x:v>
      </x:c>
      <x:c r="J6" s="127" t="s">
        <x:v>241</x:v>
      </x:c>
      <x:c r="K6" s="128"/>
      <x:c r="L6" s="39" t="s">
        <x:v>217</x:v>
      </x:c>
      <x:c r="M6" s="46"/>
      <x:c r="N6" s="20" t="str">
        <x:f>CONCATENATE("CREATE TABLE ",$F$4," (")</x:f>
        <x:v>CREATE TABLE Circles (</x:v>
      </x:c>
      <x:c r="O6" s="9"/>
      <x:c r="Q6" s="41"/>
      <x:c r="R6" s="41"/>
      <x:c r="S6" s="41"/>
      <x:c r="T6" s="41"/>
      <x:c r="U6" s="41" t="str">
        <x:f>CONCATENATE("COMMENT ON TABLE ",$F$4," IS '",$J$4,"' ;")</x:f>
        <x:v>COMMENT ON TABLE Circles IS '동아리' ;</x:v>
      </x:c>
      <x:c r="V6" s="41"/>
      <x:c r="W6" s="41"/>
      <x:c r="X6" s="41"/>
      <x:c r="Y6" s="41"/>
      <x:c r="Z6" s="41"/>
      <x:c r="AA6" s="41"/>
      <x:c r="AB6" s="41"/>
      <x:c r="AC6" s="41"/>
      <x:c r="AD6" s="41"/>
    </x:row>
    <x:row r="7" spans="1:21" s="32" customFormat="1" ht="13.75">
      <x:c r="A7" s="35">
        <x:v>1</x:v>
      </x:c>
      <x:c r="B7" s="84" t="s">
        <x:v>341</x:v>
      </x:c>
      <x:c r="C7" s="84" t="s">
        <x:v>270</x:v>
      </x:c>
      <x:c r="D7" s="27" t="s">
        <x:v>216</x:v>
      </x:c>
      <x:c r="E7" s="76" t="s">
        <x:v>268</x:v>
      </x:c>
      <x:c r="F7" s="27">
        <x:v>10</x:v>
      </x:c>
      <x:c r="G7" s="27" t="s">
        <x:v>211</x:v>
      </x:c>
      <x:c r="H7" s="27" t="s">
        <x:v>214</x:v>
      </x:c>
      <x:c r="I7" s="24"/>
      <x:c r="J7" s="117"/>
      <x:c r="K7" s="118"/>
      <x:c r="L7" s="34"/>
      <x:c r="M7" s="33"/>
      <x:c r="N7" s="20" t="str">
        <x:f>IF(B7&lt;&gt;"",CONCATENATE(B7,REPT(" ",31-LEN(B7)),E7," ",IF(LEN(F7)&gt;0,CONCATENATE("(",F7,")")," "),"  ",IF(I7&lt;&gt;"",CONCATENATE(" DEFAULT ",I7,""),""),IF(D7="N"," NOT NULL "," "),IF(B8&lt;&gt;""," ,"," ")),") Tablespace TS_HEMR_DATA ;")</x:f>
        <x:v>circles_id                     VARCHAR (10)   NOT NULL  ,</x:v>
      </x:c>
      <x:c r="O7" s="33"/>
      <x:c r="U7" s="41" t="str">
        <x:f t="shared" ref="U7:U35" si="0">CONCATENATE("COMMENT ON COLUMN ",$F$4,".",B7," IS '",C7,IF(LEN(J7)=0,"",CONCATENATE("  ( ",J7," )")),"' ;")</x:f>
        <x:v>COMMENT ON COLUMN Circles.circles_id IS '동아리코드' ;</x:v>
      </x:c>
    </x:row>
    <x:row r="8" spans="1:21" s="3" customFormat="1" ht="13.75">
      <x:c r="A8" s="35">
        <x:v>2</x:v>
      </x:c>
      <x:c r="B8" s="85" t="s">
        <x:v>368</x:v>
      </x:c>
      <x:c r="C8" s="85" t="s">
        <x:v>248</x:v>
      </x:c>
      <x:c r="D8" s="27" t="s">
        <x:v>216</x:v>
      </x:c>
      <x:c r="E8" s="77" t="s">
        <x:v>268</x:v>
      </x:c>
      <x:c r="F8" s="27">
        <x:v>20</x:v>
      </x:c>
      <x:c r="G8" s="27"/>
      <x:c r="H8" s="36"/>
      <x:c r="I8" s="25"/>
      <x:c r="J8" s="117"/>
      <x:c r="K8" s="118"/>
      <x:c r="L8" s="8"/>
      <x:c r="M8" s="9"/>
      <x:c r="N8" s="20" t="str">
        <x:f t="shared" ref="N8:N31" si="1">IF(B8&lt;&gt;"",CONCATENATE(B8,REPT(" ",31-LEN(B8)),E8," ",IF(LEN(F8)&gt;0,CONCATENATE("(",F8,")")," "),"  ",IF(I8&lt;&gt;"",CONCATENATE(" DEFAULT ",I8,""),""),IF(D8="N"," NOT NULL "," "),IF(B9&lt;&gt;""," ,"," ")),") Tablespace TS_HEMR_DATA ;")</x:f>
        <x:v>circles_name                   VARCHAR (20)   NOT NULL  ,</x:v>
      </x:c>
      <x:c r="O8" s="9"/>
      <x:c r="U8" s="41" t="str">
        <x:f t="shared" si="0"/>
        <x:v>COMMENT ON COLUMN Circles.circles_name IS '동아리 이름' ;</x:v>
      </x:c>
    </x:row>
    <x:row r="9" spans="1:21" s="32" customFormat="1" ht="13.75">
      <x:c r="A9" s="35">
        <x:v>3</x:v>
      </x:c>
      <x:c r="B9" s="86" t="s">
        <x:v>273</x:v>
      </x:c>
      <x:c r="C9" s="85" t="s">
        <x:v>228</x:v>
      </x:c>
      <x:c r="D9" s="27"/>
      <x:c r="E9" s="77" t="s">
        <x:v>268</x:v>
      </x:c>
      <x:c r="F9" s="27">
        <x:v>500</x:v>
      </x:c>
      <x:c r="G9" s="27"/>
      <x:c r="H9" s="27" t="s">
        <x:v>214</x:v>
      </x:c>
      <x:c r="I9" s="24"/>
      <x:c r="J9" s="117"/>
      <x:c r="K9" s="118"/>
      <x:c r="L9" s="34"/>
      <x:c r="M9" s="33"/>
      <x:c r="N9" s="20" t="str">
        <x:f t="shared" si="1"/>
        <x:v>details                        VARCHAR (500)    ,</x:v>
      </x:c>
      <x:c r="O9" s="33"/>
      <x:c r="U9" s="41" t="str">
        <x:f t="shared" si="0"/>
        <x:v>COMMENT ON COLUMN Circles.details IS '설명' ;</x:v>
      </x:c>
    </x:row>
    <x:row r="10" spans="1:21" s="32" customFormat="1" ht="13.75">
      <x:c r="A10" s="35">
        <x:v>4</x:v>
      </x:c>
      <x:c r="B10" s="86" t="s">
        <x:v>263</x:v>
      </x:c>
      <x:c r="C10" s="85" t="s">
        <x:v>289</x:v>
      </x:c>
      <x:c r="D10" s="27" t="s">
        <x:v>216</x:v>
      </x:c>
      <x:c r="E10" s="77" t="s">
        <x:v>268</x:v>
      </x:c>
      <x:c r="F10" s="27">
        <x:v>100</x:v>
      </x:c>
      <x:c r="G10" s="27"/>
      <x:c r="H10" s="27" t="s">
        <x:v>214</x:v>
      </x:c>
      <x:c r="I10" s="24"/>
      <x:c r="J10" s="111"/>
      <x:c r="K10" s="112"/>
      <x:c r="L10" s="34"/>
      <x:c r="M10" s="33"/>
      <x:c r="N10" s="20" t="str">
        <x:f>IF(B10&lt;&gt;"",CONCATENATE(B10,REPT(" ",31-LEN(B10)),E10," ",IF(LEN(F10)&gt;0,CONCATENATE("(",F10,")")," "),"  ",IF(I10&lt;&gt;"",CONCATENATE(" DEFAULT ",I10,""),""),IF(D10="N"," NOT NULL "," "),IF(B11&lt;&gt;""," ,"," ")),") Tablespace TS_HEMR_DATA ;")</x:f>
        <x:v xml:space="preserve">teacher                        VARCHAR (100)   NOT NULL  </x:v>
      </x:c>
      <x:c r="O10" s="33"/>
      <x:c r="U10" s="41" t="str">
        <x:f t="shared" si="0"/>
        <x:v>COMMENT ON COLUMN Circles.teacher IS '담당 선생님' ;</x:v>
      </x:c>
    </x:row>
    <x:row r="11" spans="1:21" s="32" customFormat="1">
      <x:c r="A11" s="35">
        <x:v>5</x:v>
      </x:c>
      <x:c r="B11" s="79"/>
      <x:c r="C11" s="77"/>
      <x:c r="D11" s="27"/>
      <x:c r="E11" s="77"/>
      <x:c r="F11" s="27"/>
      <x:c r="G11" s="27"/>
      <x:c r="H11" s="27" t="s">
        <x:v>214</x:v>
      </x:c>
      <x:c r="I11" s="24"/>
      <x:c r="J11" s="111"/>
      <x:c r="K11" s="112"/>
      <x:c r="L11" s="34"/>
      <x:c r="M11" s="33"/>
      <x:c r="N11" s="20" t="str">
        <x:f t="shared" si="1"/>
        <x:v>) Tablespace TS_HEMR_DATA ;</x:v>
      </x:c>
      <x:c r="O11" s="33"/>
      <x:c r="U11" s="41" t="str">
        <x:f t="shared" si="0"/>
        <x:v>COMMENT ON COLUMN Circles. IS '' ;</x:v>
      </x:c>
    </x:row>
    <x:row r="12" spans="1:21" s="32" customFormat="1">
      <x:c r="A12" s="35">
        <x:v>6</x:v>
      </x:c>
      <x:c r="B12" s="79"/>
      <x:c r="C12" s="77"/>
      <x:c r="D12" s="27"/>
      <x:c r="E12" s="77"/>
      <x:c r="F12" s="27"/>
      <x:c r="G12" s="27"/>
      <x:c r="H12" s="27" t="s">
        <x:v>214</x:v>
      </x:c>
      <x:c r="I12" s="24"/>
      <x:c r="J12" s="111"/>
      <x:c r="K12" s="112"/>
      <x:c r="L12" s="34"/>
      <x:c r="M12" s="33"/>
      <x:c r="N12" s="20" t="str">
        <x:f>IF(B12&lt;&gt;"",CONCATENATE(B12,REPT(" ",31-LEN(B12)),E12," ",IF(LEN(F12)&gt;0,CONCATENATE("(",F12,")")," "),"  ",IF(I12&lt;&gt;"",CONCATENATE(" DEFAULT ",I12,""),""),IF(D12="N"," NOT NULL "," "),IF(B14&lt;&gt;""," ,"," ")),") Tablespace TS_HEMR_DATA ;")</x:f>
        <x:v>) Tablespace TS_HEMR_DATA ;</x:v>
      </x:c>
      <x:c r="O12" s="33"/>
      <x:c r="U12" s="41" t="str">
        <x:f t="shared" si="0"/>
        <x:v>COMMENT ON COLUMN Circles. IS '' ;</x:v>
      </x:c>
    </x:row>
    <x:row r="13" spans="1:21" s="32" customFormat="1">
      <x:c r="A13" s="35"/>
      <x:c r="B13" s="79"/>
      <x:c r="C13" s="77"/>
      <x:c r="D13" s="27"/>
      <x:c r="E13" s="77"/>
      <x:c r="F13" s="27"/>
      <x:c r="G13" s="27"/>
      <x:c r="H13" s="27"/>
      <x:c r="I13" s="24"/>
      <x:c r="J13" s="70"/>
      <x:c r="K13" s="71"/>
      <x:c r="L13" s="34"/>
      <x:c r="M13" s="33"/>
      <x:c r="N13" s="20" t="str">
        <x:f>IF(B13&lt;&gt;"",CONCATENATE(B13,REPT(" ",31-LEN(B13)),E13," ",IF(LEN(F13)&gt;0,CONCATENATE("(",F13,")")," "),"  ",IF(I13&lt;&gt;"",CONCATENATE(" DEFAULT ",I13,""),""),IF(D13="N"," NOT NULL "," "),IF(B15&lt;&gt;""," ,"," ")),") Tablespace TS_HEMR_DATA ;")</x:f>
        <x:v>) Tablespace TS_HEMR_DATA ;</x:v>
      </x:c>
      <x:c r="O13" s="33"/>
      <x:c r="U13" s="41" t="str">
        <x:f t="shared" si="0"/>
        <x:v>COMMENT ON COLUMN Circles. IS '' ;</x:v>
      </x:c>
    </x:row>
    <x:row r="14" spans="1:21" s="32" customFormat="1">
      <x:c r="A14" s="35">
        <x:v>7</x:v>
      </x:c>
      <x:c r="B14" s="78"/>
      <x:c r="C14" s="77"/>
      <x:c r="D14" s="27"/>
      <x:c r="E14" s="27"/>
      <x:c r="F14" s="27"/>
      <x:c r="G14" s="27"/>
      <x:c r="H14" s="27"/>
      <x:c r="I14" s="24"/>
      <x:c r="J14" s="111"/>
      <x:c r="K14" s="112"/>
      <x:c r="L14" s="34"/>
      <x:c r="M14" s="33"/>
      <x:c r="N14" s="20" t="str">
        <x:f t="shared" si="1"/>
        <x:v>) Tablespace TS_HEMR_DATA ;</x:v>
      </x:c>
      <x:c r="O14" s="33"/>
      <x:c r="U14" s="41" t="str">
        <x:f t="shared" si="0"/>
        <x:v>COMMENT ON COLUMN Circles. IS '' ;</x:v>
      </x:c>
    </x:row>
    <x:row r="15" spans="1:21" s="32" customFormat="1">
      <x:c r="A15" s="35">
        <x:v>8</x:v>
      </x:c>
      <x:c r="B15" s="78"/>
      <x:c r="C15" s="77"/>
      <x:c r="E15" s="27"/>
      <x:c r="F15" s="27"/>
      <x:c r="G15" s="27"/>
      <x:c r="H15" s="27"/>
      <x:c r="I15" s="24"/>
      <x:c r="J15" s="111"/>
      <x:c r="K15" s="112"/>
      <x:c r="L15" s="34"/>
      <x:c r="M15" s="33"/>
      <x:c r="N15" s="20" t="str">
        <x:f t="shared" si="1"/>
        <x:v>) Tablespace TS_HEMR_DATA ;</x:v>
      </x:c>
      <x:c r="O15" s="33"/>
      <x:c r="U15" s="41" t="str">
        <x:f t="shared" si="0"/>
        <x:v>COMMENT ON COLUMN Circles. IS '' ;</x:v>
      </x:c>
    </x:row>
    <x:row r="16" spans="1:21" s="32" customFormat="1">
      <x:c r="A16" s="35">
        <x:v>9</x:v>
      </x:c>
      <x:c r="B16" s="78"/>
      <x:c r="C16" s="77"/>
      <x:c r="D16" s="27"/>
      <x:c r="E16" s="36"/>
      <x:c r="F16" s="27"/>
      <x:c r="G16" s="27"/>
      <x:c r="H16" s="27"/>
      <x:c r="I16" s="24"/>
      <x:c r="J16" s="111"/>
      <x:c r="K16" s="112"/>
      <x:c r="L16" s="34"/>
      <x:c r="M16" s="33"/>
      <x:c r="N16" s="20" t="str">
        <x:f t="shared" si="1"/>
        <x:v>) Tablespace TS_HEMR_DATA ;</x:v>
      </x:c>
      <x:c r="O16" s="33"/>
      <x:c r="U16" s="41" t="str">
        <x:f t="shared" si="0"/>
        <x:v>COMMENT ON COLUMN Circles. IS '' ;</x:v>
      </x:c>
    </x:row>
    <x:row r="17" spans="1:21" s="3" customFormat="1">
      <x:c r="A17" s="35">
        <x:v>10</x:v>
      </x:c>
      <x:c r="B17" s="78"/>
      <x:c r="C17" s="77"/>
      <x:c r="D17" s="27"/>
      <x:c r="E17" s="36"/>
      <x:c r="F17" s="27"/>
      <x:c r="G17" s="27"/>
      <x:c r="H17" s="27"/>
      <x:c r="I17" s="24"/>
      <x:c r="J17" s="111"/>
      <x:c r="K17" s="112"/>
      <x:c r="L17" s="34"/>
      <x:c r="M17" s="9"/>
      <x:c r="N17" s="20" t="str">
        <x:f t="shared" si="1"/>
        <x:v>) Tablespace TS_HEMR_DATA ;</x:v>
      </x:c>
      <x:c r="O17" s="9"/>
      <x:c r="U17" s="41" t="str">
        <x:f t="shared" si="0"/>
        <x:v>COMMENT ON COLUMN Circles. IS '' ;</x:v>
      </x:c>
    </x:row>
    <x:row r="18" spans="1:21" s="3" customFormat="1">
      <x:c r="A18" s="35">
        <x:v>11</x:v>
      </x:c>
      <x:c r="B18" s="78"/>
      <x:c r="C18" s="77"/>
      <x:c r="D18" s="27"/>
      <x:c r="E18" s="36"/>
      <x:c r="F18" s="27"/>
      <x:c r="G18" s="27"/>
      <x:c r="H18" s="27"/>
      <x:c r="I18" s="24"/>
      <x:c r="J18" s="111"/>
      <x:c r="K18" s="112"/>
      <x:c r="L18" s="34"/>
      <x:c r="M18" s="9"/>
      <x:c r="N18" s="20" t="str">
        <x:f t="shared" si="1"/>
        <x:v>) Tablespace TS_HEMR_DATA ;</x:v>
      </x:c>
      <x:c r="O18" s="9"/>
      <x:c r="U18" s="41" t="str">
        <x:f t="shared" si="0"/>
        <x:v>COMMENT ON COLUMN Circles. IS '' ;</x:v>
      </x:c>
    </x:row>
    <x:row r="19" spans="1:21" s="3" customFormat="1">
      <x:c r="A19" s="35">
        <x:v>12</x:v>
      </x:c>
      <x:c r="B19" s="78"/>
      <x:c r="C19" s="77"/>
      <x:c r="D19" s="27"/>
      <x:c r="E19" s="36"/>
      <x:c r="F19" s="27"/>
      <x:c r="G19" s="27"/>
      <x:c r="H19" s="27"/>
      <x:c r="I19" s="24"/>
      <x:c r="J19" s="70"/>
      <x:c r="K19" s="71"/>
      <x:c r="L19" s="34"/>
      <x:c r="M19" s="9"/>
      <x:c r="N19" s="20" t="str">
        <x:f t="shared" si="1"/>
        <x:v>) Tablespace TS_HEMR_DATA ;</x:v>
      </x:c>
      <x:c r="O19" s="9"/>
      <x:c r="U19" s="41" t="str">
        <x:f t="shared" si="0"/>
        <x:v>COMMENT ON COLUMN Circles. IS '' ;</x:v>
      </x:c>
    </x:row>
    <x:row r="20" spans="1:21" s="3" customFormat="1">
      <x:c r="A20" s="35">
        <x:v>13</x:v>
      </x:c>
      <x:c r="B20" s="78"/>
      <x:c r="C20" s="77"/>
      <x:c r="D20" s="27"/>
      <x:c r="E20" s="36"/>
      <x:c r="F20" s="27"/>
      <x:c r="G20" s="27"/>
      <x:c r="H20" s="27"/>
      <x:c r="I20" s="24"/>
      <x:c r="J20" s="70"/>
      <x:c r="K20" s="71"/>
      <x:c r="L20" s="34"/>
      <x:c r="M20" s="9"/>
      <x:c r="N20" s="20" t="str">
        <x:f t="shared" si="1"/>
        <x:v>) Tablespace TS_HEMR_DATA ;</x:v>
      </x:c>
      <x:c r="O20" s="9"/>
      <x:c r="U20" s="41" t="str">
        <x:f t="shared" si="0"/>
        <x:v>COMMENT ON COLUMN Circles. IS '' ;</x:v>
      </x:c>
    </x:row>
    <x:row r="21" spans="1:21" s="3" customFormat="1" ht="13.199999999999999">
      <x:c r="A21" s="35">
        <x:v>14</x:v>
      </x:c>
      <x:c r="B21" s="28"/>
      <x:c r="C21" s="28"/>
      <x:c r="D21" s="27"/>
      <x:c r="E21" s="27"/>
      <x:c r="F21" s="27"/>
      <x:c r="G21" s="27"/>
      <x:c r="H21" s="27"/>
      <x:c r="I21" s="24"/>
      <x:c r="J21" s="70"/>
      <x:c r="K21" s="71"/>
      <x:c r="L21" s="34"/>
      <x:c r="M21" s="9"/>
      <x:c r="N21" s="20" t="str">
        <x:f t="shared" si="1"/>
        <x:v>) Tablespace TS_HEMR_DATA ;</x:v>
      </x:c>
      <x:c r="O21" s="9"/>
      <x:c r="U21" s="41" t="str">
        <x:f t="shared" si="0"/>
        <x:v>COMMENT ON COLUMN Circles. IS '' ;</x:v>
      </x:c>
    </x:row>
    <x:row r="22" spans="1:21" s="3" customFormat="1" ht="13.199999999999999">
      <x:c r="A22" s="35">
        <x:v>15</x:v>
      </x:c>
      <x:c r="B22" s="28"/>
      <x:c r="C22" s="28"/>
      <x:c r="D22" s="27"/>
      <x:c r="E22" s="27"/>
      <x:c r="F22" s="27"/>
      <x:c r="G22" s="27"/>
      <x:c r="H22" s="27"/>
      <x:c r="I22" s="24"/>
      <x:c r="J22" s="70"/>
      <x:c r="K22" s="71"/>
      <x:c r="L22" s="34"/>
      <x:c r="M22" s="9"/>
      <x:c r="N22" s="20" t="str">
        <x:f t="shared" si="1"/>
        <x:v>) Tablespace TS_HEMR_DATA ;</x:v>
      </x:c>
      <x:c r="O22" s="9"/>
      <x:c r="U22" s="41" t="str">
        <x:f t="shared" si="0"/>
        <x:v>COMMENT ON COLUMN Circles. IS '' ;</x:v>
      </x:c>
    </x:row>
    <x:row r="23" spans="1:21" s="3" customFormat="1" ht="13.5" customHeight="1">
      <x:c r="A23" s="35">
        <x:v>16</x:v>
      </x:c>
      <x:c r="B23" s="28"/>
      <x:c r="C23" s="28"/>
      <x:c r="D23" s="27"/>
      <x:c r="E23" s="27"/>
      <x:c r="F23" s="27"/>
      <x:c r="G23" s="27"/>
      <x:c r="H23" s="27"/>
      <x:c r="I23" s="24"/>
      <x:c r="J23" s="70"/>
      <x:c r="K23" s="71"/>
      <x:c r="L23" s="34"/>
      <x:c r="M23" s="9"/>
      <x:c r="N23" s="20" t="str">
        <x:f t="shared" si="1"/>
        <x:v>) Tablespace TS_HEMR_DATA ;</x:v>
      </x:c>
      <x:c r="O23" s="9"/>
      <x:c r="U23" s="41" t="str">
        <x:f t="shared" si="0"/>
        <x:v>COMMENT ON COLUMN Circles. IS '' ;</x:v>
      </x:c>
    </x:row>
    <x:row r="24" spans="1:21" s="3" customFormat="1" ht="13.199999999999999">
      <x:c r="A24" s="35">
        <x:v>17</x:v>
      </x:c>
      <x:c r="B24" s="28"/>
      <x:c r="C24" s="28"/>
      <x:c r="D24" s="27"/>
      <x:c r="E24" s="27"/>
      <x:c r="F24" s="27"/>
      <x:c r="G24" s="27"/>
      <x:c r="H24" s="27"/>
      <x:c r="I24" s="24"/>
      <x:c r="J24" s="70"/>
      <x:c r="K24" s="71"/>
      <x:c r="L24" s="34"/>
      <x:c r="M24" s="9"/>
      <x:c r="N24" s="20" t="str">
        <x:f t="shared" si="1"/>
        <x:v>) Tablespace TS_HEMR_DATA ;</x:v>
      </x:c>
      <x:c r="O24" s="9"/>
      <x:c r="U24" s="41" t="str">
        <x:f t="shared" si="0"/>
        <x:v>COMMENT ON COLUMN Circles. IS '' ;</x:v>
      </x:c>
    </x:row>
    <x:row r="25" spans="1:21" s="3" customFormat="1" ht="13.5" customHeight="1">
      <x:c r="A25" s="35">
        <x:v>18</x:v>
      </x:c>
      <x:c r="B25" s="28"/>
      <x:c r="C25" s="28"/>
      <x:c r="D25" s="27"/>
      <x:c r="E25" s="27"/>
      <x:c r="F25" s="27"/>
      <x:c r="G25" s="27"/>
      <x:c r="H25" s="27"/>
      <x:c r="I25" s="24"/>
      <x:c r="J25" s="70"/>
      <x:c r="K25" s="71"/>
      <x:c r="L25" s="34"/>
      <x:c r="M25" s="9"/>
      <x:c r="N25" s="20" t="str">
        <x:f t="shared" si="1"/>
        <x:v>) Tablespace TS_HEMR_DATA ;</x:v>
      </x:c>
      <x:c r="O25" s="9"/>
      <x:c r="U25" s="41" t="str">
        <x:f t="shared" si="0"/>
        <x:v>COMMENT ON COLUMN Circles. IS '' ;</x:v>
      </x:c>
    </x:row>
    <x:row r="26" spans="1:21" s="3" customFormat="1" ht="13.199999999999999">
      <x:c r="A26" s="35">
        <x:v>19</x:v>
      </x:c>
      <x:c r="B26" s="28"/>
      <x:c r="C26" s="28"/>
      <x:c r="D26" s="27"/>
      <x:c r="E26" s="27"/>
      <x:c r="F26" s="27"/>
      <x:c r="G26" s="27"/>
      <x:c r="H26" s="27"/>
      <x:c r="I26" s="24"/>
      <x:c r="J26" s="70"/>
      <x:c r="K26" s="71"/>
      <x:c r="L26" s="34"/>
      <x:c r="M26" s="9"/>
      <x:c r="N26" s="20" t="str">
        <x:f t="shared" si="1"/>
        <x:v>) Tablespace TS_HEMR_DATA ;</x:v>
      </x:c>
      <x:c r="O26" s="9"/>
      <x:c r="U26" s="41" t="str">
        <x:f t="shared" si="0"/>
        <x:v>COMMENT ON COLUMN Circles. IS '' ;</x:v>
      </x:c>
    </x:row>
    <x:row r="27" spans="1:21" s="3" customFormat="1" ht="13.199999999999999">
      <x:c r="A27" s="35">
        <x:v>20</x:v>
      </x:c>
      <x:c r="B27" s="28"/>
      <x:c r="C27" s="28"/>
      <x:c r="D27" s="27"/>
      <x:c r="E27" s="27"/>
      <x:c r="F27" s="27"/>
      <x:c r="G27" s="27"/>
      <x:c r="H27" s="27"/>
      <x:c r="I27" s="24"/>
      <x:c r="J27" s="70"/>
      <x:c r="K27" s="71"/>
      <x:c r="L27" s="34"/>
      <x:c r="M27" s="9"/>
      <x:c r="N27" s="20" t="str">
        <x:f t="shared" si="1"/>
        <x:v>) Tablespace TS_HEMR_DATA ;</x:v>
      </x:c>
      <x:c r="O27" s="9"/>
      <x:c r="U27" s="41" t="str">
        <x:f t="shared" si="0"/>
        <x:v>COMMENT ON COLUMN Circles. IS '' ;</x:v>
      </x:c>
    </x:row>
    <x:row r="28" spans="1:21" s="3" customFormat="1" ht="13.199999999999999">
      <x:c r="A28" s="35">
        <x:v>21</x:v>
      </x:c>
      <x:c r="B28" s="28"/>
      <x:c r="C28" s="28"/>
      <x:c r="D28" s="27"/>
      <x:c r="E28" s="27"/>
      <x:c r="F28" s="27"/>
      <x:c r="G28" s="27"/>
      <x:c r="H28" s="27"/>
      <x:c r="I28" s="24"/>
      <x:c r="J28" s="70"/>
      <x:c r="K28" s="71"/>
      <x:c r="L28" s="34"/>
      <x:c r="M28" s="9"/>
      <x:c r="N28" s="20" t="str">
        <x:f t="shared" si="1"/>
        <x:v>) Tablespace TS_HEMR_DATA ;</x:v>
      </x:c>
      <x:c r="O28" s="9"/>
      <x:c r="U28" s="41" t="str">
        <x:f t="shared" si="0"/>
        <x:v>COMMENT ON COLUMN Circles. IS '' ;</x:v>
      </x:c>
    </x:row>
    <x:row r="29" spans="1:21" s="3" customFormat="1" ht="13.199999999999999">
      <x:c r="A29" s="35">
        <x:v>22</x:v>
      </x:c>
      <x:c r="B29" s="28"/>
      <x:c r="C29" s="28"/>
      <x:c r="D29" s="27"/>
      <x:c r="E29" s="27"/>
      <x:c r="F29" s="27"/>
      <x:c r="G29" s="27"/>
      <x:c r="H29" s="27"/>
      <x:c r="I29" s="24"/>
      <x:c r="J29" s="70"/>
      <x:c r="K29" s="71"/>
      <x:c r="L29" s="34"/>
      <x:c r="M29" s="9"/>
      <x:c r="N29" s="20" t="str">
        <x:f t="shared" si="1"/>
        <x:v>) Tablespace TS_HEMR_DATA ;</x:v>
      </x:c>
      <x:c r="O29" s="9"/>
      <x:c r="U29" s="41" t="str">
        <x:f t="shared" si="0"/>
        <x:v>COMMENT ON COLUMN Circles. IS '' ;</x:v>
      </x:c>
    </x:row>
    <x:row r="30" spans="1:21" s="3" customFormat="1" ht="13.199999999999999">
      <x:c r="A30" s="35">
        <x:v>23</x:v>
      </x:c>
      <x:c r="B30" s="28"/>
      <x:c r="C30" s="28"/>
      <x:c r="D30" s="27"/>
      <x:c r="E30" s="27"/>
      <x:c r="F30" s="27"/>
      <x:c r="G30" s="27"/>
      <x:c r="H30" s="27"/>
      <x:c r="I30" s="24"/>
      <x:c r="J30" s="70"/>
      <x:c r="K30" s="71"/>
      <x:c r="L30" s="34"/>
      <x:c r="M30" s="9"/>
      <x:c r="N30" s="20" t="str">
        <x:f t="shared" si="1"/>
        <x:v>) Tablespace TS_HEMR_DATA ;</x:v>
      </x:c>
      <x:c r="O30" s="9"/>
      <x:c r="U30" s="41" t="str">
        <x:f t="shared" si="0"/>
        <x:v>COMMENT ON COLUMN Circles. IS '' ;</x:v>
      </x:c>
    </x:row>
    <x:row r="31" spans="1:21" s="3" customFormat="1" ht="13.199999999999999">
      <x:c r="A31" s="35">
        <x:v>24</x:v>
      </x:c>
      <x:c r="B31" s="28"/>
      <x:c r="C31" s="28"/>
      <x:c r="D31" s="27"/>
      <x:c r="E31" s="27"/>
      <x:c r="F31" s="27"/>
      <x:c r="G31" s="27"/>
      <x:c r="H31" s="27"/>
      <x:c r="I31" s="24"/>
      <x:c r="J31" s="70"/>
      <x:c r="K31" s="71"/>
      <x:c r="L31" s="34"/>
      <x:c r="M31" s="9"/>
      <x:c r="N31" s="20" t="str">
        <x:f t="shared" si="1"/>
        <x:v>) Tablespace TS_HEMR_DATA ;</x:v>
      </x:c>
      <x:c r="O31" s="9"/>
      <x:c r="U31" s="41" t="str">
        <x:f t="shared" si="0"/>
        <x:v>COMMENT ON COLUMN Circles. IS '' ;</x:v>
      </x:c>
    </x:row>
    <x:row r="32" spans="1:21" s="3" customFormat="1" ht="13.199999999999999">
      <x:c r="A32" s="35">
        <x:v>25</x:v>
      </x:c>
      <x:c r="B32" s="28"/>
      <x:c r="C32" s="28"/>
      <x:c r="D32" s="27"/>
      <x:c r="E32" s="27"/>
      <x:c r="F32" s="27"/>
      <x:c r="G32" s="27"/>
      <x:c r="H32" s="27"/>
      <x:c r="I32" s="24"/>
      <x:c r="J32" s="70"/>
      <x:c r="K32" s="71"/>
      <x:c r="L32" s="34"/>
      <x:c r="M32" s="9"/>
      <x:c r="N32" s="20" t="str">
        <x:f>IF(B32&lt;&gt;"",CONCATENATE(B32,REPT(" ",31-LEN(B32)),E32," ",IF(LEN(F32)&gt;0,CONCATENATE("(",F32,")")," "),"  ",IF(I32&lt;&gt;"",CONCATENATE(" DEFAULT ",I32,""),""),IF(D32="N"," NOT NULL "," "),IF(B38&lt;&gt;""," ,"," ")),") Tablespace TS_HEMR_DATA ;")</x:f>
        <x:v>) Tablespace TS_HEMR_DATA ;</x:v>
      </x:c>
      <x:c r="O32" s="9"/>
      <x:c r="U32" s="41" t="str">
        <x:f t="shared" si="0"/>
        <x:v>COMMENT ON COLUMN Circles. IS '' ;</x:v>
      </x:c>
    </x:row>
    <x:row r="33" spans="1:21" s="3" customFormat="1" ht="13.199999999999999">
      <x:c r="A33" s="35">
        <x:v>26</x:v>
      </x:c>
      <x:c r="B33" s="28"/>
      <x:c r="C33" s="28"/>
      <x:c r="D33" s="27"/>
      <x:c r="E33" s="27"/>
      <x:c r="F33" s="27"/>
      <x:c r="G33" s="27"/>
      <x:c r="H33" s="27"/>
      <x:c r="I33" s="24"/>
      <x:c r="J33" s="70"/>
      <x:c r="K33" s="71"/>
      <x:c r="L33" s="34"/>
      <x:c r="M33" s="9"/>
      <x:c r="N33" s="20" t="str">
        <x:f t="shared" ref="N33:N35" si="2">IF(B33&lt;&gt;"",CONCATENATE(B33,REPT(" ",31-LEN(B33)),E33," ",IF(LEN(F33)&gt;0,CONCATENATE("(",F33,")")," "),"  ",IF(I33&lt;&gt;"",CONCATENATE(" DEFAULT ",I33,""),""),IF(D33="N"," NOT NULL "," "),IF(B39&lt;&gt;""," ,"," ")),") Tablespace TS_HEMR_DATA ;")</x:f>
        <x:v>) Tablespace TS_HEMR_DATA ;</x:v>
      </x:c>
      <x:c r="O33" s="9"/>
      <x:c r="U33" s="41" t="str">
        <x:f t="shared" si="0"/>
        <x:v>COMMENT ON COLUMN Circles. IS '' ;</x:v>
      </x:c>
    </x:row>
    <x:row r="34" spans="1:21" s="3" customFormat="1" ht="13.199999999999999">
      <x:c r="A34" s="35">
        <x:v>27</x:v>
      </x:c>
      <x:c r="B34" s="28"/>
      <x:c r="C34" s="28"/>
      <x:c r="D34" s="27"/>
      <x:c r="E34" s="27"/>
      <x:c r="F34" s="27"/>
      <x:c r="G34" s="27"/>
      <x:c r="H34" s="27"/>
      <x:c r="I34" s="24"/>
      <x:c r="J34" s="70"/>
      <x:c r="K34" s="71"/>
      <x:c r="L34" s="34"/>
      <x:c r="M34" s="9"/>
      <x:c r="N34" s="20" t="str">
        <x:f t="shared" si="2"/>
        <x:v>) Tablespace TS_HEMR_DATA ;</x:v>
      </x:c>
      <x:c r="O34" s="9"/>
      <x:c r="U34" s="41" t="str">
        <x:f t="shared" si="0"/>
        <x:v>COMMENT ON COLUMN Circles. IS '' ;</x:v>
      </x:c>
    </x:row>
    <x:row r="35" spans="1:21" s="3" customFormat="1" ht="13.199999999999999">
      <x:c r="A35" s="35">
        <x:v>28</x:v>
      </x:c>
      <x:c r="B35" s="28"/>
      <x:c r="C35" s="28"/>
      <x:c r="D35" s="27"/>
      <x:c r="E35" s="27"/>
      <x:c r="F35" s="27"/>
      <x:c r="G35" s="27"/>
      <x:c r="H35" s="27"/>
      <x:c r="I35" s="24"/>
      <x:c r="J35" s="70"/>
      <x:c r="K35" s="71"/>
      <x:c r="L35" s="34"/>
      <x:c r="M35" s="9"/>
      <x:c r="N35" s="20" t="str">
        <x:f t="shared" si="2"/>
        <x:v>) Tablespace TS_HEMR_DATA ;</x:v>
      </x:c>
      <x:c r="O35" s="9"/>
      <x:c r="U35" s="41" t="str">
        <x:f t="shared" si="0"/>
        <x:v>COMMENT ON COLUMN Circles. IS '' ;</x:v>
      </x:c>
    </x:row>
    <x:row r="36" spans="1:21" s="3" customFormat="1" ht="13.199999999999999">
      <x:c r="A36" s="35">
        <x:v>29</x:v>
      </x:c>
      <x:c r="B36" s="28"/>
      <x:c r="C36" s="28"/>
      <x:c r="D36" s="27"/>
      <x:c r="E36" s="27"/>
      <x:c r="F36" s="27"/>
      <x:c r="G36" s="27"/>
      <x:c r="H36" s="27"/>
      <x:c r="I36" s="24"/>
      <x:c r="J36" s="70"/>
      <x:c r="K36" s="71"/>
      <x:c r="L36" s="34"/>
      <x:c r="M36" s="9"/>
      <x:c r="N36" s="20"/>
      <x:c r="O36" s="9"/>
      <x:c r="U36" s="41"/>
    </x:row>
    <x:row r="37" spans="1:21" s="3" customFormat="1" ht="13.199999999999999">
      <x:c r="A37" s="35">
        <x:v>30</x:v>
      </x:c>
      <x:c r="B37" s="28"/>
      <x:c r="C37" s="28"/>
      <x:c r="D37" s="27"/>
      <x:c r="E37" s="27"/>
      <x:c r="F37" s="27"/>
      <x:c r="G37" s="27"/>
      <x:c r="H37" s="27"/>
      <x:c r="I37" s="24"/>
      <x:c r="J37" s="70"/>
      <x:c r="K37" s="71"/>
      <x:c r="L37" s="34"/>
      <x:c r="M37" s="9"/>
      <x:c r="N37" s="20"/>
      <x:c r="O37" s="9"/>
      <x:c r="U37" s="41"/>
    </x:row>
    <x:row r="38" spans="1:21" s="3" customFormat="1" ht="13.199999999999999">
      <x:c r="A38" s="35">
        <x:v>31</x:v>
      </x:c>
      <x:c r="B38" s="28"/>
      <x:c r="C38" s="28"/>
      <x:c r="D38" s="27"/>
      <x:c r="E38" s="27"/>
      <x:c r="F38" s="27"/>
      <x:c r="G38" s="56"/>
      <x:c r="H38" s="27"/>
      <x:c r="I38" s="24"/>
      <x:c r="J38" s="70"/>
      <x:c r="K38" s="71"/>
      <x:c r="L38" s="34"/>
      <x:c r="M38" s="9"/>
      <x:c r="N38" s="20"/>
      <x:c r="O38" s="9"/>
      <x:c r="U38" s="41"/>
    </x:row>
    <x:row r="39" spans="1:21" s="3" customFormat="1" ht="13.199999999999999">
      <x:c r="A39" s="51"/>
      <x:c r="B39" s="50"/>
      <x:c r="C39" s="50"/>
      <x:c r="D39" s="52"/>
      <x:c r="E39" s="52"/>
      <x:c r="F39" s="52"/>
      <x:c r="G39" s="52"/>
      <x:c r="H39" s="52"/>
      <x:c r="I39" s="53"/>
      <x:c r="J39" s="29"/>
      <x:c r="K39" s="29"/>
      <x:c r="L39" s="33"/>
      <x:c r="M39" s="9"/>
      <x:c r="N39" s="20" t="s">
        <x:v>221</x:v>
      </x:c>
      <x:c r="O39" s="9"/>
      <x:c r="U39" s="41"/>
    </x:row>
    <x:row r="40" spans="1:15" s="3" customFormat="1" ht="13.199999999999999">
      <x:c r="A40" s="49"/>
      <x:c r="B40" s="50"/>
      <x:c r="C40" s="50"/>
      <x:c r="D40" s="49"/>
      <x:c r="E40" s="49"/>
      <x:c r="F40" s="49"/>
      <x:c r="G40" s="49"/>
      <x:c r="H40" s="49"/>
      <x:c r="I40" s="49"/>
      <x:c r="J40" s="49"/>
      <x:c r="K40" s="49"/>
      <x:c r="L40" s="9"/>
      <x:c r="M40" s="9"/>
      <x:c r="N40" s="23"/>
      <x:c r="O40" s="9"/>
    </x:row>
    <x:row r="41" spans="1:15" s="3" customFormat="1" ht="13.199999999999999">
      <x:c r="A41" s="49"/>
      <x:c r="B41" s="31"/>
      <x:c r="C41" s="31"/>
      <x:c r="D41" s="30"/>
      <x:c r="E41" s="30"/>
      <x:c r="F41" s="30"/>
      <x:c r="G41" s="30"/>
      <x:c r="H41" s="30"/>
      <x:c r="I41" s="31"/>
      <x:c r="J41" s="29"/>
      <x:c r="K41" s="29"/>
      <x:c r="L41" s="9"/>
      <x:c r="M41" s="9"/>
      <x:c r="N41" s="23"/>
      <x:c r="O41" s="9"/>
    </x:row>
    <x:row r="42" spans="1:15" s="2" customFormat="1" ht="13.199999999999999">
      <x:c r="A42" s="75" t="s">
        <x:v>220</x:v>
      </x:c>
      <x:c r="B42" s="75" t="s">
        <x:v>357</x:v>
      </x:c>
      <x:c r="C42" s="113" t="s">
        <x:v>358</x:v>
      </x:c>
      <x:c r="D42" s="113"/>
      <x:c r="E42" s="113"/>
      <x:c r="F42" s="113"/>
      <x:c r="G42" s="113"/>
      <x:c r="H42" s="75" t="s">
        <x:v>258</x:v>
      </x:c>
      <x:c r="I42" s="75" t="s">
        <x:v>197</x:v>
      </x:c>
      <x:c r="J42" s="114" t="s">
        <x:v>241</x:v>
      </x:c>
      <x:c r="K42" s="115"/>
      <x:c r="L42" s="116"/>
      <x:c r="M42" s="47"/>
      <x:c r="N42" s="22"/>
      <x:c r="O42" s="4"/>
    </x:row>
    <x:row r="43" spans="1:15" s="2" customFormat="1" ht="13.199999999999999">
      <x:c r="A43" s="62">
        <x:v>1</x:v>
      </x:c>
      <x:c r="B43" s="63"/>
      <x:c r="C43" s="107"/>
      <x:c r="D43" s="107"/>
      <x:c r="E43" s="107"/>
      <x:c r="F43" s="107"/>
      <x:c r="G43" s="107"/>
      <x:c r="H43" s="62"/>
      <x:c r="I43" s="35"/>
      <x:c r="J43" s="108"/>
      <x:c r="K43" s="109"/>
      <x:c r="L43" s="110"/>
      <x:c r="M43" s="49"/>
      <x:c r="N43" s="22" t="str">
        <x:f>CONCATENATE("CREATE ",IF(H43&lt;&gt;"","UNIQUE ",""),"INDEX ",B43," ON ",$F$4,"( ",C43," ) ")</x:f>
        <x:v xml:space="preserve">CREATE INDEX  ON Circles(  ) </x:v>
      </x:c>
      <x:c r="O43" s="4"/>
    </x:row>
    <x:row r="44" spans="1:15" s="2" customFormat="1" ht="13.199999999999999">
      <x:c r="A44" s="62">
        <x:v>2</x:v>
      </x:c>
      <x:c r="B44" s="63"/>
      <x:c r="C44" s="107"/>
      <x:c r="D44" s="107"/>
      <x:c r="E44" s="107"/>
      <x:c r="F44" s="107"/>
      <x:c r="G44" s="107"/>
      <x:c r="H44" s="62"/>
      <x:c r="I44" s="35"/>
      <x:c r="J44" s="108"/>
      <x:c r="K44" s="109"/>
      <x:c r="L44" s="110"/>
      <x:c r="M44" s="49"/>
      <x:c r="N44" s="22" t="str">
        <x:f t="shared" ref="N44:N46" si="3">CONCATENATE("CREATE ",IF(H44&lt;&gt;"","UNIQUE ",""),"INDEX ",B44," ON ",$F$4,"( ",C44," ) ")</x:f>
        <x:v xml:space="preserve">CREATE INDEX  ON Circles(  ) </x:v>
      </x:c>
      <x:c r="O44" s="4"/>
    </x:row>
    <x:row r="45" spans="1:15" s="2" customFormat="1" ht="13.199999999999999">
      <x:c r="A45" s="62">
        <x:v>3</x:v>
      </x:c>
      <x:c r="B45" s="63"/>
      <x:c r="C45" s="107"/>
      <x:c r="D45" s="107"/>
      <x:c r="E45" s="107"/>
      <x:c r="F45" s="107"/>
      <x:c r="G45" s="107"/>
      <x:c r="H45" s="62"/>
      <x:c r="I45" s="35"/>
      <x:c r="J45" s="72"/>
      <x:c r="K45" s="73"/>
      <x:c r="L45" s="74"/>
      <x:c r="M45" s="49"/>
      <x:c r="N45" s="22" t="str">
        <x:f t="shared" si="3"/>
        <x:v xml:space="preserve">CREATE INDEX  ON Circles(  ) </x:v>
      </x:c>
      <x:c r="O45" s="4"/>
    </x:row>
    <x:row r="46" spans="1:15" s="2" customFormat="1" ht="13.199999999999999">
      <x:c r="A46" s="62">
        <x:v>4</x:v>
      </x:c>
      <x:c r="B46" s="63"/>
      <x:c r="C46" s="107"/>
      <x:c r="D46" s="107"/>
      <x:c r="E46" s="107"/>
      <x:c r="F46" s="107"/>
      <x:c r="G46" s="107"/>
      <x:c r="H46" s="62"/>
      <x:c r="I46" s="35"/>
      <x:c r="J46" s="108"/>
      <x:c r="K46" s="109"/>
      <x:c r="L46" s="110"/>
      <x:c r="M46" s="49"/>
      <x:c r="N46" s="22" t="str">
        <x:f t="shared" si="3"/>
        <x:v xml:space="preserve">CREATE INDEX  ON Circles(  ) </x:v>
      </x:c>
      <x:c r="O46" s="4"/>
    </x:row>
    <x:row r="47" spans="2:14" s="2" customFormat="1" ht="13.199999999999999">
      <x:c r="B47" s="2">
        <x:f>LEN(B43)</x:f>
        <x:v>0</x:v>
      </x:c>
      <x:c r="N47" s="23"/>
    </x:row>
    <x:row r="48" spans="14:14" s="2" customFormat="1" ht="13.199999999999999">
      <x:c r="N48" s="23"/>
    </x:row>
    <x:row r="49" spans="14:14" s="2" customFormat="1" ht="13.199999999999999">
      <x:c r="N49" s="23"/>
    </x:row>
    <x:row r="50" spans="14:14" s="2" customFormat="1" ht="13.199999999999999">
      <x:c r="N50" s="23"/>
    </x:row>
    <x:row r="51" spans="14:14" s="2" customFormat="1" ht="13.199999999999999">
      <x:c r="N51" s="23"/>
    </x:row>
    <x:row r="52" spans="14:14" s="2" customFormat="1" ht="13.199999999999999">
      <x:c r="N52" s="23"/>
    </x:row>
    <x:row r="53" spans="14:14" s="2" customFormat="1" ht="13.199999999999999">
      <x:c r="N53" s="23"/>
    </x:row>
    <x:row r="54" spans="14:14" s="2" customFormat="1" ht="13.199999999999999">
      <x:c r="N54" s="23"/>
    </x:row>
    <x:row r="55" spans="14:14" s="2" customFormat="1" ht="13.199999999999999">
      <x:c r="N55" s="23"/>
    </x:row>
    <x:row r="56" spans="14:14" s="2" customFormat="1" ht="13.199999999999999">
      <x:c r="N56" s="23"/>
    </x:row>
    <x:row r="57" spans="14:14" s="2" customFormat="1" ht="13.199999999999999">
      <x:c r="N57" s="23"/>
    </x:row>
  </x:sheetData>
  <x:mergeCells count="39">
    <x:mergeCell ref="C45:G45"/>
    <x:mergeCell ref="C46:G46"/>
    <x:mergeCell ref="J46:L46"/>
    <x:mergeCell ref="C42:G42"/>
    <x:mergeCell ref="J42:L42"/>
    <x:mergeCell ref="C43:G43"/>
    <x:mergeCell ref="J43:L43"/>
    <x:mergeCell ref="C44:G44"/>
    <x:mergeCell ref="J44:L44"/>
    <x:mergeCell ref="J12:K12"/>
    <x:mergeCell ref="J14:K14"/>
    <x:mergeCell ref="J15:K15"/>
    <x:mergeCell ref="J16:K16"/>
    <x:mergeCell ref="J17:K17"/>
    <x:mergeCell ref="J18:K18"/>
    <x:mergeCell ref="J6:K6"/>
    <x:mergeCell ref="J7:K7"/>
    <x:mergeCell ref="J8:K8"/>
    <x:mergeCell ref="J9:K9"/>
    <x:mergeCell ref="J10:K10"/>
    <x:mergeCell ref="J11:K11"/>
    <x:mergeCell ref="J4:L4"/>
    <x:mergeCell ref="A5:B5"/>
    <x:mergeCell ref="C5:D5"/>
    <x:mergeCell ref="E5:F5"/>
    <x:mergeCell ref="G5:H5"/>
    <x:mergeCell ref="J5:L5"/>
    <x:mergeCell ref="A3:B3"/>
    <x:mergeCell ref="C3:D3"/>
    <x:mergeCell ref="F3:H3"/>
    <x:mergeCell ref="A4:B4"/>
    <x:mergeCell ref="C4:D4"/>
    <x:mergeCell ref="F4:H4"/>
    <x:mergeCell ref="A1:B1"/>
    <x:mergeCell ref="C1:D1"/>
    <x:mergeCell ref="E1:E2"/>
    <x:mergeCell ref="F1:H2"/>
    <x:mergeCell ref="A2:B2"/>
    <x:mergeCell ref="C2:D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AD57"/>
  <x:sheetViews>
    <x:sheetView topLeftCell="A1" zoomScale="85" zoomScaleNormal="85" zoomScaleSheetLayoutView="75" workbookViewId="0">
      <x:selection activeCell="N6" activeCellId="0" sqref="N6:S9"/>
    </x:sheetView>
  </x:sheetViews>
  <x:sheetFormatPr defaultColWidth="9" defaultRowHeight="16.399999999999999"/>
  <x:cols>
    <x:col min="1" max="1" width="6.8984375" customWidth="1"/>
    <x:col min="2" max="2" width="29.3984375" bestFit="1" customWidth="1"/>
    <x:col min="3" max="3" width="28.59765625" customWidth="1"/>
    <x:col min="4" max="4" width="6.8984375" customWidth="1"/>
    <x:col min="5" max="5" width="12.59765625" customWidth="1"/>
    <x:col min="6" max="6" width="6.8984375" bestFit="1" customWidth="1"/>
    <x:col min="7" max="7" width="3.59765625" bestFit="1" customWidth="1"/>
    <x:col min="8" max="8" width="8" bestFit="1" customWidth="1"/>
    <x:col min="9" max="9" width="14.09765625" customWidth="1"/>
    <x:col min="10" max="10" width="11.8984375" customWidth="1"/>
    <x:col min="11" max="11" width="10.3984375" customWidth="1"/>
    <x:col min="12" max="12" width="9.69921875" bestFit="1" customWidth="1"/>
    <x:col min="13" max="13" width="4.19921875" customWidth="1"/>
    <x:col min="14" max="14" width="9" style="19"/>
    <x:col min="15" max="15" width="10.5" customWidth="1"/>
  </x:cols>
  <x:sheetData>
    <x:row r="1" spans="1:13" ht="16.5" customHeight="1">
      <x:c r="A1" s="121" t="s">
        <x:v>259</x:v>
      </x:c>
      <x:c r="B1" s="122"/>
      <x:c r="C1" s="119" t="s">
        <x:v>171</x:v>
      </x:c>
      <x:c r="D1" s="119"/>
      <x:c r="E1" s="119" t="s">
        <x:v>227</x:v>
      </x:c>
      <x:c r="F1" s="138" t="s">
        <x:v>269</x:v>
      </x:c>
      <x:c r="G1" s="138"/>
      <x:c r="H1" s="139"/>
      <x:c r="I1" s="17" t="s">
        <x:v>219</x:v>
      </x:c>
      <x:c r="J1" s="6"/>
      <x:c r="K1" s="12" t="s">
        <x:v>238</x:v>
      </x:c>
      <x:c r="L1" s="14"/>
      <x:c r="M1" s="43"/>
    </x:row>
    <x:row r="2" spans="1:13" ht="16.5" customHeight="1">
      <x:c r="A2" s="123" t="s">
        <x:v>346</x:v>
      </x:c>
      <x:c r="B2" s="124"/>
      <x:c r="C2" s="119"/>
      <x:c r="D2" s="119"/>
      <x:c r="E2" s="119"/>
      <x:c r="F2" s="140"/>
      <x:c r="G2" s="140"/>
      <x:c r="H2" s="141"/>
      <x:c r="I2" s="1" t="s">
        <x:v>215</x:v>
      </x:c>
      <x:c r="J2" s="6"/>
      <x:c r="K2" s="16" t="s">
        <x:v>255</x:v>
      </x:c>
      <x:c r="L2" s="14"/>
      <x:c r="M2" s="43"/>
    </x:row>
    <x:row r="3" spans="1:14">
      <x:c r="A3" s="125" t="s">
        <x:v>279</x:v>
      </x:c>
      <x:c r="B3" s="126"/>
      <x:c r="C3" s="136"/>
      <x:c r="D3" s="137"/>
      <x:c r="E3" s="26" t="s">
        <x:v>226</x:v>
      </x:c>
      <x:c r="F3" s="142" t="s">
        <x:v>239</x:v>
      </x:c>
      <x:c r="G3" s="142"/>
      <x:c r="H3" s="142"/>
      <x:c r="I3" s="15" t="s">
        <x:v>243</x:v>
      </x:c>
      <x:c r="J3" s="6"/>
      <x:c r="K3" s="11" t="s">
        <x:v>242</x:v>
      </x:c>
      <x:c r="L3" s="13" t="s">
        <x:v>261</x:v>
      </x:c>
      <x:c r="M3" s="44"/>
      <x:c r="N3" s="20" t="str">
        <x:f>CONCATENATE("DROP TABLE ",F4," ;")</x:f>
        <x:v>DROP TABLE Job ;</x:v>
      </x:c>
    </x:row>
    <x:row r="4" spans="1:15" ht="16.5" customHeight="1">
      <x:c r="A4" s="119" t="s">
        <x:v>244</x:v>
      </x:c>
      <x:c r="B4" s="119"/>
      <x:c r="C4" s="119"/>
      <x:c r="D4" s="119"/>
      <x:c r="E4" s="6" t="s">
        <x:v>349</x:v>
      </x:c>
      <x:c r="F4" s="120" t="s">
        <x:v>236</x:v>
      </x:c>
      <x:c r="G4" s="120"/>
      <x:c r="H4" s="120"/>
      <x:c r="I4" s="69" t="s">
        <x:v>345</x:v>
      </x:c>
      <x:c r="J4" s="129" t="s">
        <x:v>234</x:v>
      </x:c>
      <x:c r="K4" s="130"/>
      <x:c r="L4" s="131"/>
      <x:c r="M4" s="45"/>
      <x:c r="N4" s="21"/>
      <x:c r="O4" s="18"/>
    </x:row>
    <x:row r="5" spans="1:15" ht="16.5" customHeight="1">
      <x:c r="A5" s="132" t="s">
        <x:v>350</x:v>
      </x:c>
      <x:c r="B5" s="133"/>
      <x:c r="C5" s="132"/>
      <x:c r="D5" s="133"/>
      <x:c r="E5" s="134" t="s">
        <x:v>247</x:v>
      </x:c>
      <x:c r="F5" s="135"/>
      <x:c r="G5" s="129" t="s">
        <x:v>245</x:v>
      </x:c>
      <x:c r="H5" s="131"/>
      <x:c r="I5" s="69" t="s">
        <x:v>348</x:v>
      </x:c>
      <x:c r="J5" s="129"/>
      <x:c r="K5" s="130"/>
      <x:c r="L5" s="131"/>
      <x:c r="M5" s="45"/>
      <x:c r="N5" s="21"/>
      <x:c r="O5" s="18"/>
    </x:row>
    <x:row r="6" spans="1:30" s="3" customFormat="1" ht="13.199999999999999">
      <x:c r="A6" s="37" t="s">
        <x:v>220</x:v>
      </x:c>
      <x:c r="B6" s="37" t="s">
        <x:v>210</x:v>
      </x:c>
      <x:c r="C6" s="37" t="s">
        <x:v>271</x:v>
      </x:c>
      <x:c r="D6" s="37" t="s">
        <x:v>240</x:v>
      </x:c>
      <x:c r="E6" s="37" t="s">
        <x:v>347</x:v>
      </x:c>
      <x:c r="F6" s="37" t="s">
        <x:v>249</x:v>
      </x:c>
      <x:c r="G6" s="37" t="s">
        <x:v>197</x:v>
      </x:c>
      <x:c r="H6" s="37" t="s">
        <x:v>205</x:v>
      </x:c>
      <x:c r="I6" s="68" t="s">
        <x:v>246</x:v>
      </x:c>
      <x:c r="J6" s="127" t="s">
        <x:v>241</x:v>
      </x:c>
      <x:c r="K6" s="128"/>
      <x:c r="L6" s="39" t="s">
        <x:v>217</x:v>
      </x:c>
      <x:c r="M6" s="46"/>
      <x:c r="N6" s="20" t="str">
        <x:f>CONCATENATE("CREATE TABLE ",$F$4," (")</x:f>
        <x:v>CREATE TABLE Job (</x:v>
      </x:c>
      <x:c r="O6" s="9"/>
      <x:c r="Q6" s="41"/>
      <x:c r="R6" s="41"/>
      <x:c r="S6" s="41"/>
      <x:c r="T6" s="41"/>
      <x:c r="U6" s="41" t="str">
        <x:f>CONCATENATE("COMMENT ON TABLE ",$F$4," IS '",$J$4,"' ;")</x:f>
        <x:v>COMMENT ON TABLE Job IS '직업' ;</x:v>
      </x:c>
      <x:c r="V6" s="41"/>
      <x:c r="W6" s="41"/>
      <x:c r="X6" s="41"/>
      <x:c r="Y6" s="41"/>
      <x:c r="Z6" s="41"/>
      <x:c r="AA6" s="41"/>
      <x:c r="AB6" s="41"/>
      <x:c r="AC6" s="41"/>
      <x:c r="AD6" s="41"/>
    </x:row>
    <x:row r="7" spans="1:21" s="32" customFormat="1" ht="13.75">
      <x:c r="A7" s="35">
        <x:v>1</x:v>
      </x:c>
      <x:c r="B7" s="81" t="s">
        <x:v>254</x:v>
      </x:c>
      <x:c r="C7" s="81" t="s">
        <x:v>290</x:v>
      </x:c>
      <x:c r="D7" s="27" t="s">
        <x:v>216</x:v>
      </x:c>
      <x:c r="E7" s="76" t="s">
        <x:v>268</x:v>
      </x:c>
      <x:c r="F7" s="27">
        <x:v>10</x:v>
      </x:c>
      <x:c r="G7" s="27" t="s">
        <x:v>211</x:v>
      </x:c>
      <x:c r="H7" s="27" t="s">
        <x:v>214</x:v>
      </x:c>
      <x:c r="I7" s="24"/>
      <x:c r="J7" s="117"/>
      <x:c r="K7" s="118"/>
      <x:c r="L7" s="34"/>
      <x:c r="M7" s="33"/>
      <x:c r="N7" s="20" t="str">
        <x:f>IF(B7&lt;&gt;"",CONCATENATE(B7,REPT(" ",31-LEN(B7)),E7," ",IF(LEN(F7)&gt;0,CONCATENATE("(",F7,")")," "),"  ",IF(I7&lt;&gt;"",CONCATENATE(" DEFAULT ",I7,""),""),IF(D7="N"," NOT NULL "," "),IF(B8&lt;&gt;""," ,"," ")),") Tablespace TS_HEMR_DATA ;")</x:f>
        <x:v>job_id                         VARCHAR (10)   NOT NULL  ,</x:v>
      </x:c>
      <x:c r="O7" s="33"/>
      <x:c r="U7" s="41" t="str">
        <x:f t="shared" ref="U7:U35" si="0">CONCATENATE("COMMENT ON COLUMN ",$F$4,".",B7," IS '",C7,IF(LEN(J7)=0,"",CONCATENATE("  ( ",J7," )")),"' ;")</x:f>
        <x:v>COMMENT ON COLUMN Job.job_id IS '직업코드' ;</x:v>
      </x:c>
    </x:row>
    <x:row r="8" spans="1:21" s="3" customFormat="1" ht="13.75">
      <x:c r="A8" s="35">
        <x:v>2</x:v>
      </x:c>
      <x:c r="B8" s="82" t="s">
        <x:v>189</x:v>
      </x:c>
      <x:c r="C8" s="82" t="s">
        <x:v>185</x:v>
      </x:c>
      <x:c r="D8" s="27" t="s">
        <x:v>216</x:v>
      </x:c>
      <x:c r="E8" s="77" t="s">
        <x:v>268</x:v>
      </x:c>
      <x:c r="F8" s="27">
        <x:v>40</x:v>
      </x:c>
      <x:c r="G8" s="27"/>
      <x:c r="H8" s="36"/>
      <x:c r="I8" s="25"/>
      <x:c r="J8" s="117"/>
      <x:c r="K8" s="118"/>
      <x:c r="L8" s="8"/>
      <x:c r="M8" s="9"/>
      <x:c r="N8" s="20" t="str">
        <x:f t="shared" ref="N8:N31" si="1">IF(B8&lt;&gt;"",CONCATENATE(B8,REPT(" ",31-LEN(B8)),E8," ",IF(LEN(F8)&gt;0,CONCATENATE("(",F8,")")," "),"  ",IF(I8&lt;&gt;"",CONCATENATE(" DEFAULT ",I8,""),""),IF(D8="N"," NOT NULL "," "),IF(B9&lt;&gt;""," ,"," ")),") Tablespace TS_HEMR_DATA ;")</x:f>
        <x:v>job_Kname                      VARCHAR (40)   NOT NULL  ,</x:v>
      </x:c>
      <x:c r="O8" s="9"/>
      <x:c r="U8" s="41" t="str">
        <x:f t="shared" si="0"/>
        <x:v>COMMENT ON COLUMN Job.job_Kname IS '직업이름(국문)' ;</x:v>
      </x:c>
    </x:row>
    <x:row r="9" spans="1:21" s="32" customFormat="1" ht="13.75">
      <x:c r="A9" s="35">
        <x:v>3</x:v>
      </x:c>
      <x:c r="B9" s="83" t="s">
        <x:v>337</x:v>
      </x:c>
      <x:c r="C9" s="82" t="s">
        <x:v>339</x:v>
      </x:c>
      <x:c r="D9" s="27" t="s">
        <x:v>216</x:v>
      </x:c>
      <x:c r="E9" s="77" t="s">
        <x:v>268</x:v>
      </x:c>
      <x:c r="F9" s="27">
        <x:v>40</x:v>
      </x:c>
      <x:c r="G9" s="27"/>
      <x:c r="H9" s="27" t="s">
        <x:v>214</x:v>
      </x:c>
      <x:c r="I9" s="24"/>
      <x:c r="J9" s="117"/>
      <x:c r="K9" s="118"/>
      <x:c r="L9" s="34"/>
      <x:c r="M9" s="33"/>
      <x:c r="N9" s="20" t="str">
        <x:f t="shared" si="1"/>
        <x:v xml:space="preserve">job_Ename                      VARCHAR (40)   NOT NULL  </x:v>
      </x:c>
      <x:c r="O9" s="33"/>
      <x:c r="U9" s="41" t="str">
        <x:f t="shared" si="0"/>
        <x:v>COMMENT ON COLUMN Job.job_Ename IS '직업이름(영문)' ;</x:v>
      </x:c>
    </x:row>
    <x:row r="10" spans="1:21" s="32" customFormat="1">
      <x:c r="A10" s="35">
        <x:v>4</x:v>
      </x:c>
      <x:c r="B10" s="79"/>
      <x:c r="C10" s="77"/>
      <x:c r="D10" s="27"/>
      <x:c r="E10" s="77"/>
      <x:c r="F10" s="27"/>
      <x:c r="G10" s="27"/>
      <x:c r="H10" s="27" t="s">
        <x:v>214</x:v>
      </x:c>
      <x:c r="I10" s="24"/>
      <x:c r="J10" s="111"/>
      <x:c r="K10" s="112"/>
      <x:c r="L10" s="34"/>
      <x:c r="M10" s="33"/>
      <x:c r="N10" s="20" t="str">
        <x:f>IF(B10&lt;&gt;"",CONCATENATE(B10,REPT(" ",31-LEN(B10)),E10," ",IF(LEN(F10)&gt;0,CONCATENATE("(",F10,")")," "),"  ",IF(I10&lt;&gt;"",CONCATENATE(" DEFAULT ",I10,""),""),IF(D10="N"," NOT NULL "," "),IF(B11&lt;&gt;""," ,"," ")),") Tablespace TS_HEMR_DATA ;")</x:f>
        <x:v>) Tablespace TS_HEMR_DATA ;</x:v>
      </x:c>
      <x:c r="O10" s="33"/>
      <x:c r="U10" s="41" t="str">
        <x:f t="shared" si="0"/>
        <x:v>COMMENT ON COLUMN Job. IS '' ;</x:v>
      </x:c>
    </x:row>
    <x:row r="11" spans="1:21" s="32" customFormat="1">
      <x:c r="A11" s="35">
        <x:v>5</x:v>
      </x:c>
      <x:c r="B11" s="79"/>
      <x:c r="C11" s="77"/>
      <x:c r="D11" s="27"/>
      <x:c r="E11" s="77"/>
      <x:c r="F11" s="27"/>
      <x:c r="G11" s="27"/>
      <x:c r="H11" s="27" t="s">
        <x:v>214</x:v>
      </x:c>
      <x:c r="I11" s="24"/>
      <x:c r="J11" s="111"/>
      <x:c r="K11" s="112"/>
      <x:c r="L11" s="34"/>
      <x:c r="M11" s="33"/>
      <x:c r="N11" s="20" t="str">
        <x:f t="shared" si="1"/>
        <x:v>) Tablespace TS_HEMR_DATA ;</x:v>
      </x:c>
      <x:c r="O11" s="33"/>
      <x:c r="U11" s="41" t="str">
        <x:f t="shared" si="0"/>
        <x:v>COMMENT ON COLUMN Job. IS '' ;</x:v>
      </x:c>
    </x:row>
    <x:row r="12" spans="1:21" s="32" customFormat="1">
      <x:c r="A12" s="35">
        <x:v>6</x:v>
      </x:c>
      <x:c r="B12" s="79"/>
      <x:c r="C12" s="77"/>
      <x:c r="D12" s="27"/>
      <x:c r="E12" s="77"/>
      <x:c r="F12" s="27"/>
      <x:c r="G12" s="27"/>
      <x:c r="H12" s="27" t="s">
        <x:v>214</x:v>
      </x:c>
      <x:c r="I12" s="24"/>
      <x:c r="J12" s="111"/>
      <x:c r="K12" s="112"/>
      <x:c r="L12" s="34"/>
      <x:c r="M12" s="33"/>
      <x:c r="N12" s="20" t="str">
        <x:f>IF(B12&lt;&gt;"",CONCATENATE(B12,REPT(" ",31-LEN(B12)),E12," ",IF(LEN(F12)&gt;0,CONCATENATE("(",F12,")")," "),"  ",IF(I12&lt;&gt;"",CONCATENATE(" DEFAULT ",I12,""),""),IF(D12="N"," NOT NULL "," "),IF(B14&lt;&gt;""," ,"," ")),") Tablespace TS_HEMR_DATA ;")</x:f>
        <x:v>) Tablespace TS_HEMR_DATA ;</x:v>
      </x:c>
      <x:c r="O12" s="33"/>
      <x:c r="U12" s="41" t="str">
        <x:f t="shared" si="0"/>
        <x:v>COMMENT ON COLUMN Job. IS '' ;</x:v>
      </x:c>
    </x:row>
    <x:row r="13" spans="1:21" s="32" customFormat="1">
      <x:c r="A13" s="35"/>
      <x:c r="B13" s="79"/>
      <x:c r="C13" s="77"/>
      <x:c r="D13" s="27"/>
      <x:c r="E13" s="77"/>
      <x:c r="F13" s="27"/>
      <x:c r="G13" s="27"/>
      <x:c r="H13" s="27"/>
      <x:c r="I13" s="24"/>
      <x:c r="J13" s="70"/>
      <x:c r="K13" s="71"/>
      <x:c r="L13" s="34"/>
      <x:c r="M13" s="33"/>
      <x:c r="N13" s="20" t="str">
        <x:f>IF(B13&lt;&gt;"",CONCATENATE(B13,REPT(" ",31-LEN(B13)),E13," ",IF(LEN(F13)&gt;0,CONCATENATE("(",F13,")")," "),"  ",IF(I13&lt;&gt;"",CONCATENATE(" DEFAULT ",I13,""),""),IF(D13="N"," NOT NULL "," "),IF(B15&lt;&gt;""," ,"," ")),") Tablespace TS_HEMR_DATA ;")</x:f>
        <x:v>) Tablespace TS_HEMR_DATA ;</x:v>
      </x:c>
      <x:c r="O13" s="33"/>
      <x:c r="U13" s="41" t="str">
        <x:f t="shared" si="0"/>
        <x:v>COMMENT ON COLUMN Job. IS '' ;</x:v>
      </x:c>
    </x:row>
    <x:row r="14" spans="1:21" s="32" customFormat="1">
      <x:c r="A14" s="35">
        <x:v>7</x:v>
      </x:c>
      <x:c r="B14" s="78"/>
      <x:c r="C14" s="77"/>
      <x:c r="D14" s="27"/>
      <x:c r="E14" s="27"/>
      <x:c r="F14" s="27"/>
      <x:c r="G14" s="27"/>
      <x:c r="H14" s="27"/>
      <x:c r="I14" s="24"/>
      <x:c r="J14" s="111"/>
      <x:c r="K14" s="112"/>
      <x:c r="L14" s="34"/>
      <x:c r="M14" s="33"/>
      <x:c r="N14" s="20" t="str">
        <x:f t="shared" si="1"/>
        <x:v>) Tablespace TS_HEMR_DATA ;</x:v>
      </x:c>
      <x:c r="O14" s="33"/>
      <x:c r="U14" s="41" t="str">
        <x:f t="shared" si="0"/>
        <x:v>COMMENT ON COLUMN Job. IS '' ;</x:v>
      </x:c>
    </x:row>
    <x:row r="15" spans="1:21" s="32" customFormat="1">
      <x:c r="A15" s="35">
        <x:v>8</x:v>
      </x:c>
      <x:c r="B15" s="78"/>
      <x:c r="C15" s="77"/>
      <x:c r="E15" s="27"/>
      <x:c r="F15" s="27"/>
      <x:c r="G15" s="27"/>
      <x:c r="H15" s="27"/>
      <x:c r="I15" s="24"/>
      <x:c r="J15" s="111"/>
      <x:c r="K15" s="112"/>
      <x:c r="L15" s="34"/>
      <x:c r="M15" s="33"/>
      <x:c r="N15" s="20" t="str">
        <x:f t="shared" si="1"/>
        <x:v>) Tablespace TS_HEMR_DATA ;</x:v>
      </x:c>
      <x:c r="O15" s="33"/>
      <x:c r="U15" s="41" t="str">
        <x:f t="shared" si="0"/>
        <x:v>COMMENT ON COLUMN Job. IS '' ;</x:v>
      </x:c>
    </x:row>
    <x:row r="16" spans="1:21" s="32" customFormat="1">
      <x:c r="A16" s="35">
        <x:v>9</x:v>
      </x:c>
      <x:c r="B16" s="78"/>
      <x:c r="C16" s="77"/>
      <x:c r="D16" s="27"/>
      <x:c r="E16" s="36"/>
      <x:c r="F16" s="27"/>
      <x:c r="G16" s="27"/>
      <x:c r="H16" s="27"/>
      <x:c r="I16" s="24"/>
      <x:c r="J16" s="111"/>
      <x:c r="K16" s="112"/>
      <x:c r="L16" s="34"/>
      <x:c r="M16" s="33"/>
      <x:c r="N16" s="20" t="str">
        <x:f t="shared" si="1"/>
        <x:v>) Tablespace TS_HEMR_DATA ;</x:v>
      </x:c>
      <x:c r="O16" s="33"/>
      <x:c r="U16" s="41" t="str">
        <x:f t="shared" si="0"/>
        <x:v>COMMENT ON COLUMN Job. IS '' ;</x:v>
      </x:c>
    </x:row>
    <x:row r="17" spans="1:21" s="3" customFormat="1">
      <x:c r="A17" s="35">
        <x:v>10</x:v>
      </x:c>
      <x:c r="B17" s="78"/>
      <x:c r="C17" s="77"/>
      <x:c r="D17" s="27"/>
      <x:c r="E17" s="36"/>
      <x:c r="F17" s="27"/>
      <x:c r="G17" s="27"/>
      <x:c r="H17" s="27"/>
      <x:c r="I17" s="24"/>
      <x:c r="J17" s="111"/>
      <x:c r="K17" s="112"/>
      <x:c r="L17" s="34"/>
      <x:c r="M17" s="9"/>
      <x:c r="N17" s="20" t="str">
        <x:f t="shared" si="1"/>
        <x:v>) Tablespace TS_HEMR_DATA ;</x:v>
      </x:c>
      <x:c r="O17" s="9"/>
      <x:c r="U17" s="41" t="str">
        <x:f t="shared" si="0"/>
        <x:v>COMMENT ON COLUMN Job. IS '' ;</x:v>
      </x:c>
    </x:row>
    <x:row r="18" spans="1:21" s="3" customFormat="1">
      <x:c r="A18" s="35">
        <x:v>11</x:v>
      </x:c>
      <x:c r="B18" s="78"/>
      <x:c r="C18" s="77"/>
      <x:c r="D18" s="27"/>
      <x:c r="E18" s="36"/>
      <x:c r="F18" s="27"/>
      <x:c r="G18" s="27"/>
      <x:c r="H18" s="27"/>
      <x:c r="I18" s="24"/>
      <x:c r="J18" s="111"/>
      <x:c r="K18" s="112"/>
      <x:c r="L18" s="34"/>
      <x:c r="M18" s="9"/>
      <x:c r="N18" s="20" t="str">
        <x:f t="shared" si="1"/>
        <x:v>) Tablespace TS_HEMR_DATA ;</x:v>
      </x:c>
      <x:c r="O18" s="9"/>
      <x:c r="U18" s="41" t="str">
        <x:f t="shared" si="0"/>
        <x:v>COMMENT ON COLUMN Job. IS '' ;</x:v>
      </x:c>
    </x:row>
    <x:row r="19" spans="1:21" s="3" customFormat="1">
      <x:c r="A19" s="35">
        <x:v>12</x:v>
      </x:c>
      <x:c r="B19" s="78"/>
      <x:c r="C19" s="77"/>
      <x:c r="D19" s="27"/>
      <x:c r="E19" s="36"/>
      <x:c r="F19" s="27"/>
      <x:c r="G19" s="27"/>
      <x:c r="H19" s="27"/>
      <x:c r="I19" s="24"/>
      <x:c r="J19" s="70"/>
      <x:c r="K19" s="71"/>
      <x:c r="L19" s="34"/>
      <x:c r="M19" s="9"/>
      <x:c r="N19" s="20" t="str">
        <x:f t="shared" si="1"/>
        <x:v>) Tablespace TS_HEMR_DATA ;</x:v>
      </x:c>
      <x:c r="O19" s="9"/>
      <x:c r="U19" s="41" t="str">
        <x:f t="shared" si="0"/>
        <x:v>COMMENT ON COLUMN Job. IS '' ;</x:v>
      </x:c>
    </x:row>
    <x:row r="20" spans="1:21" s="3" customFormat="1">
      <x:c r="A20" s="35">
        <x:v>13</x:v>
      </x:c>
      <x:c r="B20" s="78"/>
      <x:c r="C20" s="77"/>
      <x:c r="D20" s="27"/>
      <x:c r="E20" s="36"/>
      <x:c r="F20" s="27"/>
      <x:c r="G20" s="27"/>
      <x:c r="H20" s="27"/>
      <x:c r="I20" s="24"/>
      <x:c r="J20" s="70"/>
      <x:c r="K20" s="71"/>
      <x:c r="L20" s="34"/>
      <x:c r="M20" s="9"/>
      <x:c r="N20" s="20" t="str">
        <x:f t="shared" si="1"/>
        <x:v>) Tablespace TS_HEMR_DATA ;</x:v>
      </x:c>
      <x:c r="O20" s="9"/>
      <x:c r="U20" s="41" t="str">
        <x:f t="shared" si="0"/>
        <x:v>COMMENT ON COLUMN Job. IS '' ;</x:v>
      </x:c>
    </x:row>
    <x:row r="21" spans="1:21" s="3" customFormat="1" ht="13.199999999999999">
      <x:c r="A21" s="35">
        <x:v>14</x:v>
      </x:c>
      <x:c r="B21" s="28"/>
      <x:c r="C21" s="28"/>
      <x:c r="D21" s="27"/>
      <x:c r="E21" s="27"/>
      <x:c r="F21" s="27"/>
      <x:c r="G21" s="27"/>
      <x:c r="H21" s="27"/>
      <x:c r="I21" s="24"/>
      <x:c r="J21" s="70"/>
      <x:c r="K21" s="71"/>
      <x:c r="L21" s="34"/>
      <x:c r="M21" s="9"/>
      <x:c r="N21" s="20" t="str">
        <x:f t="shared" si="1"/>
        <x:v>) Tablespace TS_HEMR_DATA ;</x:v>
      </x:c>
      <x:c r="O21" s="9"/>
      <x:c r="U21" s="41" t="str">
        <x:f t="shared" si="0"/>
        <x:v>COMMENT ON COLUMN Job. IS '' ;</x:v>
      </x:c>
    </x:row>
    <x:row r="22" spans="1:21" s="3" customFormat="1" ht="13.199999999999999">
      <x:c r="A22" s="35">
        <x:v>15</x:v>
      </x:c>
      <x:c r="B22" s="28"/>
      <x:c r="C22" s="28"/>
      <x:c r="D22" s="27"/>
      <x:c r="E22" s="27"/>
      <x:c r="F22" s="27"/>
      <x:c r="G22" s="27"/>
      <x:c r="H22" s="27"/>
      <x:c r="I22" s="24"/>
      <x:c r="J22" s="70"/>
      <x:c r="K22" s="71"/>
      <x:c r="L22" s="34"/>
      <x:c r="M22" s="9"/>
      <x:c r="N22" s="20" t="str">
        <x:f t="shared" si="1"/>
        <x:v>) Tablespace TS_HEMR_DATA ;</x:v>
      </x:c>
      <x:c r="O22" s="9"/>
      <x:c r="U22" s="41" t="str">
        <x:f t="shared" si="0"/>
        <x:v>COMMENT ON COLUMN Job. IS '' ;</x:v>
      </x:c>
    </x:row>
    <x:row r="23" spans="1:21" s="3" customFormat="1" ht="13.5" customHeight="1">
      <x:c r="A23" s="35">
        <x:v>16</x:v>
      </x:c>
      <x:c r="B23" s="28"/>
      <x:c r="C23" s="28"/>
      <x:c r="D23" s="27"/>
      <x:c r="E23" s="27"/>
      <x:c r="F23" s="27"/>
      <x:c r="G23" s="27"/>
      <x:c r="H23" s="27"/>
      <x:c r="I23" s="24"/>
      <x:c r="J23" s="70"/>
      <x:c r="K23" s="71"/>
      <x:c r="L23" s="34"/>
      <x:c r="M23" s="9"/>
      <x:c r="N23" s="20" t="str">
        <x:f t="shared" si="1"/>
        <x:v>) Tablespace TS_HEMR_DATA ;</x:v>
      </x:c>
      <x:c r="O23" s="9"/>
      <x:c r="U23" s="41" t="str">
        <x:f t="shared" si="0"/>
        <x:v>COMMENT ON COLUMN Job. IS '' ;</x:v>
      </x:c>
    </x:row>
    <x:row r="24" spans="1:21" s="3" customFormat="1" ht="13.199999999999999">
      <x:c r="A24" s="35">
        <x:v>17</x:v>
      </x:c>
      <x:c r="B24" s="28"/>
      <x:c r="C24" s="28"/>
      <x:c r="D24" s="27"/>
      <x:c r="E24" s="27"/>
      <x:c r="F24" s="27"/>
      <x:c r="G24" s="27"/>
      <x:c r="H24" s="27"/>
      <x:c r="I24" s="24"/>
      <x:c r="J24" s="70"/>
      <x:c r="K24" s="71"/>
      <x:c r="L24" s="34"/>
      <x:c r="M24" s="9"/>
      <x:c r="N24" s="20" t="str">
        <x:f t="shared" si="1"/>
        <x:v>) Tablespace TS_HEMR_DATA ;</x:v>
      </x:c>
      <x:c r="O24" s="9"/>
      <x:c r="U24" s="41" t="str">
        <x:f t="shared" si="0"/>
        <x:v>COMMENT ON COLUMN Job. IS '' ;</x:v>
      </x:c>
    </x:row>
    <x:row r="25" spans="1:21" s="3" customFormat="1" ht="13.5" customHeight="1">
      <x:c r="A25" s="35">
        <x:v>18</x:v>
      </x:c>
      <x:c r="B25" s="28"/>
      <x:c r="C25" s="28"/>
      <x:c r="D25" s="27"/>
      <x:c r="E25" s="27"/>
      <x:c r="F25" s="27"/>
      <x:c r="G25" s="27"/>
      <x:c r="H25" s="27"/>
      <x:c r="I25" s="24"/>
      <x:c r="J25" s="70"/>
      <x:c r="K25" s="71"/>
      <x:c r="L25" s="34"/>
      <x:c r="M25" s="9"/>
      <x:c r="N25" s="20" t="str">
        <x:f t="shared" si="1"/>
        <x:v>) Tablespace TS_HEMR_DATA ;</x:v>
      </x:c>
      <x:c r="O25" s="9"/>
      <x:c r="U25" s="41" t="str">
        <x:f t="shared" si="0"/>
        <x:v>COMMENT ON COLUMN Job. IS '' ;</x:v>
      </x:c>
    </x:row>
    <x:row r="26" spans="1:21" s="3" customFormat="1" ht="13.199999999999999">
      <x:c r="A26" s="35">
        <x:v>19</x:v>
      </x:c>
      <x:c r="B26" s="28"/>
      <x:c r="C26" s="28"/>
      <x:c r="D26" s="27"/>
      <x:c r="E26" s="27"/>
      <x:c r="F26" s="27"/>
      <x:c r="G26" s="27"/>
      <x:c r="H26" s="27"/>
      <x:c r="I26" s="24"/>
      <x:c r="J26" s="70"/>
      <x:c r="K26" s="71"/>
      <x:c r="L26" s="34"/>
      <x:c r="M26" s="9"/>
      <x:c r="N26" s="20" t="str">
        <x:f t="shared" si="1"/>
        <x:v>) Tablespace TS_HEMR_DATA ;</x:v>
      </x:c>
      <x:c r="O26" s="9"/>
      <x:c r="U26" s="41" t="str">
        <x:f t="shared" si="0"/>
        <x:v>COMMENT ON COLUMN Job. IS '' ;</x:v>
      </x:c>
    </x:row>
    <x:row r="27" spans="1:21" s="3" customFormat="1" ht="13.199999999999999">
      <x:c r="A27" s="35">
        <x:v>20</x:v>
      </x:c>
      <x:c r="B27" s="28"/>
      <x:c r="C27" s="28"/>
      <x:c r="D27" s="27"/>
      <x:c r="E27" s="27"/>
      <x:c r="F27" s="27"/>
      <x:c r="G27" s="27"/>
      <x:c r="H27" s="27"/>
      <x:c r="I27" s="24"/>
      <x:c r="J27" s="70"/>
      <x:c r="K27" s="71"/>
      <x:c r="L27" s="34"/>
      <x:c r="M27" s="9"/>
      <x:c r="N27" s="20" t="str">
        <x:f t="shared" si="1"/>
        <x:v>) Tablespace TS_HEMR_DATA ;</x:v>
      </x:c>
      <x:c r="O27" s="9"/>
      <x:c r="U27" s="41" t="str">
        <x:f t="shared" si="0"/>
        <x:v>COMMENT ON COLUMN Job. IS '' ;</x:v>
      </x:c>
    </x:row>
    <x:row r="28" spans="1:21" s="3" customFormat="1" ht="13.199999999999999">
      <x:c r="A28" s="35">
        <x:v>21</x:v>
      </x:c>
      <x:c r="B28" s="28"/>
      <x:c r="C28" s="28"/>
      <x:c r="D28" s="27"/>
      <x:c r="E28" s="27"/>
      <x:c r="F28" s="27"/>
      <x:c r="G28" s="27"/>
      <x:c r="H28" s="27"/>
      <x:c r="I28" s="24"/>
      <x:c r="J28" s="70"/>
      <x:c r="K28" s="71"/>
      <x:c r="L28" s="34"/>
      <x:c r="M28" s="9"/>
      <x:c r="N28" s="20" t="str">
        <x:f t="shared" si="1"/>
        <x:v>) Tablespace TS_HEMR_DATA ;</x:v>
      </x:c>
      <x:c r="O28" s="9"/>
      <x:c r="U28" s="41" t="str">
        <x:f t="shared" si="0"/>
        <x:v>COMMENT ON COLUMN Job. IS '' ;</x:v>
      </x:c>
    </x:row>
    <x:row r="29" spans="1:21" s="3" customFormat="1" ht="13.199999999999999">
      <x:c r="A29" s="35">
        <x:v>22</x:v>
      </x:c>
      <x:c r="B29" s="28"/>
      <x:c r="C29" s="28"/>
      <x:c r="D29" s="27"/>
      <x:c r="E29" s="27"/>
      <x:c r="F29" s="27"/>
      <x:c r="G29" s="27"/>
      <x:c r="H29" s="27"/>
      <x:c r="I29" s="24"/>
      <x:c r="J29" s="70"/>
      <x:c r="K29" s="71"/>
      <x:c r="L29" s="34"/>
      <x:c r="M29" s="9"/>
      <x:c r="N29" s="20" t="str">
        <x:f t="shared" si="1"/>
        <x:v>) Tablespace TS_HEMR_DATA ;</x:v>
      </x:c>
      <x:c r="O29" s="9"/>
      <x:c r="U29" s="41" t="str">
        <x:f t="shared" si="0"/>
        <x:v>COMMENT ON COLUMN Job. IS '' ;</x:v>
      </x:c>
    </x:row>
    <x:row r="30" spans="1:21" s="3" customFormat="1" ht="13.199999999999999">
      <x:c r="A30" s="35">
        <x:v>23</x:v>
      </x:c>
      <x:c r="B30" s="28"/>
      <x:c r="C30" s="28"/>
      <x:c r="D30" s="27"/>
      <x:c r="E30" s="27"/>
      <x:c r="F30" s="27"/>
      <x:c r="G30" s="27"/>
      <x:c r="H30" s="27"/>
      <x:c r="I30" s="24"/>
      <x:c r="J30" s="70"/>
      <x:c r="K30" s="71"/>
      <x:c r="L30" s="34"/>
      <x:c r="M30" s="9"/>
      <x:c r="N30" s="20" t="str">
        <x:f t="shared" si="1"/>
        <x:v>) Tablespace TS_HEMR_DATA ;</x:v>
      </x:c>
      <x:c r="O30" s="9"/>
      <x:c r="U30" s="41" t="str">
        <x:f t="shared" si="0"/>
        <x:v>COMMENT ON COLUMN Job. IS '' ;</x:v>
      </x:c>
    </x:row>
    <x:row r="31" spans="1:21" s="3" customFormat="1" ht="13.199999999999999">
      <x:c r="A31" s="35">
        <x:v>24</x:v>
      </x:c>
      <x:c r="B31" s="28"/>
      <x:c r="C31" s="28"/>
      <x:c r="D31" s="27"/>
      <x:c r="E31" s="27"/>
      <x:c r="F31" s="27"/>
      <x:c r="G31" s="27"/>
      <x:c r="H31" s="27"/>
      <x:c r="I31" s="24"/>
      <x:c r="J31" s="70"/>
      <x:c r="K31" s="71"/>
      <x:c r="L31" s="34"/>
      <x:c r="M31" s="9"/>
      <x:c r="N31" s="20" t="str">
        <x:f t="shared" si="1"/>
        <x:v>) Tablespace TS_HEMR_DATA ;</x:v>
      </x:c>
      <x:c r="O31" s="9"/>
      <x:c r="U31" s="41" t="str">
        <x:f t="shared" si="0"/>
        <x:v>COMMENT ON COLUMN Job. IS '' ;</x:v>
      </x:c>
    </x:row>
    <x:row r="32" spans="1:21" s="3" customFormat="1" ht="13.199999999999999">
      <x:c r="A32" s="35">
        <x:v>25</x:v>
      </x:c>
      <x:c r="B32" s="28"/>
      <x:c r="C32" s="28"/>
      <x:c r="D32" s="27"/>
      <x:c r="E32" s="27"/>
      <x:c r="F32" s="27"/>
      <x:c r="G32" s="27"/>
      <x:c r="H32" s="27"/>
      <x:c r="I32" s="24"/>
      <x:c r="J32" s="70"/>
      <x:c r="K32" s="71"/>
      <x:c r="L32" s="34"/>
      <x:c r="M32" s="9"/>
      <x:c r="N32" s="20" t="str">
        <x:f>IF(B32&lt;&gt;"",CONCATENATE(B32,REPT(" ",31-LEN(B32)),E32," ",IF(LEN(F32)&gt;0,CONCATENATE("(",F32,")")," "),"  ",IF(I32&lt;&gt;"",CONCATENATE(" DEFAULT ",I32,""),""),IF(D32="N"," NOT NULL "," "),IF(B38&lt;&gt;""," ,"," ")),") Tablespace TS_HEMR_DATA ;")</x:f>
        <x:v>) Tablespace TS_HEMR_DATA ;</x:v>
      </x:c>
      <x:c r="O32" s="9"/>
      <x:c r="U32" s="41" t="str">
        <x:f t="shared" si="0"/>
        <x:v>COMMENT ON COLUMN Job. IS '' ;</x:v>
      </x:c>
    </x:row>
    <x:row r="33" spans="1:21" s="3" customFormat="1" ht="13.199999999999999">
      <x:c r="A33" s="35">
        <x:v>26</x:v>
      </x:c>
      <x:c r="B33" s="28"/>
      <x:c r="C33" s="28"/>
      <x:c r="D33" s="27"/>
      <x:c r="E33" s="27"/>
      <x:c r="F33" s="27"/>
      <x:c r="G33" s="27"/>
      <x:c r="H33" s="27"/>
      <x:c r="I33" s="24"/>
      <x:c r="J33" s="70"/>
      <x:c r="K33" s="71"/>
      <x:c r="L33" s="34"/>
      <x:c r="M33" s="9"/>
      <x:c r="N33" s="20" t="str">
        <x:f t="shared" ref="N33:N35" si="2">IF(B33&lt;&gt;"",CONCATENATE(B33,REPT(" ",31-LEN(B33)),E33," ",IF(LEN(F33)&gt;0,CONCATENATE("(",F33,")")," "),"  ",IF(I33&lt;&gt;"",CONCATENATE(" DEFAULT ",I33,""),""),IF(D33="N"," NOT NULL "," "),IF(B39&lt;&gt;""," ,"," ")),") Tablespace TS_HEMR_DATA ;")</x:f>
        <x:v>) Tablespace TS_HEMR_DATA ;</x:v>
      </x:c>
      <x:c r="O33" s="9"/>
      <x:c r="U33" s="41" t="str">
        <x:f t="shared" si="0"/>
        <x:v>COMMENT ON COLUMN Job. IS '' ;</x:v>
      </x:c>
    </x:row>
    <x:row r="34" spans="1:21" s="3" customFormat="1" ht="13.199999999999999">
      <x:c r="A34" s="35">
        <x:v>27</x:v>
      </x:c>
      <x:c r="B34" s="28"/>
      <x:c r="C34" s="28"/>
      <x:c r="D34" s="27"/>
      <x:c r="E34" s="27"/>
      <x:c r="F34" s="27"/>
      <x:c r="G34" s="27"/>
      <x:c r="H34" s="27"/>
      <x:c r="I34" s="24"/>
      <x:c r="J34" s="70"/>
      <x:c r="K34" s="71"/>
      <x:c r="L34" s="34"/>
      <x:c r="M34" s="9"/>
      <x:c r="N34" s="20" t="str">
        <x:f t="shared" si="2"/>
        <x:v>) Tablespace TS_HEMR_DATA ;</x:v>
      </x:c>
      <x:c r="O34" s="9"/>
      <x:c r="U34" s="41" t="str">
        <x:f t="shared" si="0"/>
        <x:v>COMMENT ON COLUMN Job. IS '' ;</x:v>
      </x:c>
    </x:row>
    <x:row r="35" spans="1:21" s="3" customFormat="1" ht="13.199999999999999">
      <x:c r="A35" s="35">
        <x:v>28</x:v>
      </x:c>
      <x:c r="B35" s="28"/>
      <x:c r="C35" s="28"/>
      <x:c r="D35" s="27"/>
      <x:c r="E35" s="27"/>
      <x:c r="F35" s="27"/>
      <x:c r="G35" s="27"/>
      <x:c r="H35" s="27"/>
      <x:c r="I35" s="24"/>
      <x:c r="J35" s="70"/>
      <x:c r="K35" s="71"/>
      <x:c r="L35" s="34"/>
      <x:c r="M35" s="9"/>
      <x:c r="N35" s="20" t="str">
        <x:f t="shared" si="2"/>
        <x:v>) Tablespace TS_HEMR_DATA ;</x:v>
      </x:c>
      <x:c r="O35" s="9"/>
      <x:c r="U35" s="41" t="str">
        <x:f t="shared" si="0"/>
        <x:v>COMMENT ON COLUMN Job. IS '' ;</x:v>
      </x:c>
    </x:row>
    <x:row r="36" spans="1:21" s="3" customFormat="1" ht="13.199999999999999">
      <x:c r="A36" s="35">
        <x:v>29</x:v>
      </x:c>
      <x:c r="B36" s="28"/>
      <x:c r="C36" s="28"/>
      <x:c r="D36" s="27"/>
      <x:c r="E36" s="27"/>
      <x:c r="F36" s="27"/>
      <x:c r="G36" s="27"/>
      <x:c r="H36" s="27"/>
      <x:c r="I36" s="24"/>
      <x:c r="J36" s="70"/>
      <x:c r="K36" s="71"/>
      <x:c r="L36" s="34"/>
      <x:c r="M36" s="9"/>
      <x:c r="N36" s="20"/>
      <x:c r="O36" s="9"/>
      <x:c r="U36" s="41"/>
    </x:row>
    <x:row r="37" spans="1:21" s="3" customFormat="1" ht="13.199999999999999">
      <x:c r="A37" s="35">
        <x:v>30</x:v>
      </x:c>
      <x:c r="B37" s="28"/>
      <x:c r="C37" s="28"/>
      <x:c r="D37" s="27"/>
      <x:c r="E37" s="27"/>
      <x:c r="F37" s="27"/>
      <x:c r="G37" s="27"/>
      <x:c r="H37" s="27"/>
      <x:c r="I37" s="24"/>
      <x:c r="J37" s="70"/>
      <x:c r="K37" s="71"/>
      <x:c r="L37" s="34"/>
      <x:c r="M37" s="9"/>
      <x:c r="N37" s="20"/>
      <x:c r="O37" s="9"/>
      <x:c r="U37" s="41"/>
    </x:row>
    <x:row r="38" spans="1:21" s="3" customFormat="1" ht="13.199999999999999">
      <x:c r="A38" s="35">
        <x:v>31</x:v>
      </x:c>
      <x:c r="B38" s="28"/>
      <x:c r="C38" s="28"/>
      <x:c r="D38" s="27"/>
      <x:c r="E38" s="27"/>
      <x:c r="F38" s="27"/>
      <x:c r="G38" s="56"/>
      <x:c r="H38" s="27"/>
      <x:c r="I38" s="24"/>
      <x:c r="J38" s="70"/>
      <x:c r="K38" s="71"/>
      <x:c r="L38" s="34"/>
      <x:c r="M38" s="9"/>
      <x:c r="N38" s="20"/>
      <x:c r="O38" s="9"/>
      <x:c r="U38" s="41"/>
    </x:row>
    <x:row r="39" spans="1:21" s="3" customFormat="1" ht="13.199999999999999">
      <x:c r="A39" s="51"/>
      <x:c r="B39" s="50"/>
      <x:c r="C39" s="50"/>
      <x:c r="D39" s="52"/>
      <x:c r="E39" s="52"/>
      <x:c r="F39" s="52"/>
      <x:c r="G39" s="52"/>
      <x:c r="H39" s="52"/>
      <x:c r="I39" s="53"/>
      <x:c r="J39" s="29"/>
      <x:c r="K39" s="29"/>
      <x:c r="L39" s="33"/>
      <x:c r="M39" s="9"/>
      <x:c r="N39" s="20" t="s">
        <x:v>221</x:v>
      </x:c>
      <x:c r="O39" s="9"/>
      <x:c r="U39" s="41"/>
    </x:row>
    <x:row r="40" spans="1:15" s="3" customFormat="1" ht="13.199999999999999">
      <x:c r="A40" s="49"/>
      <x:c r="B40" s="50"/>
      <x:c r="C40" s="50"/>
      <x:c r="D40" s="49"/>
      <x:c r="E40" s="49"/>
      <x:c r="F40" s="49"/>
      <x:c r="G40" s="49"/>
      <x:c r="H40" s="49"/>
      <x:c r="I40" s="49"/>
      <x:c r="J40" s="49"/>
      <x:c r="K40" s="49"/>
      <x:c r="L40" s="9"/>
      <x:c r="M40" s="9"/>
      <x:c r="N40" s="23"/>
      <x:c r="O40" s="9"/>
    </x:row>
    <x:row r="41" spans="1:15" s="3" customFormat="1" ht="13.199999999999999">
      <x:c r="A41" s="49"/>
      <x:c r="B41" s="31"/>
      <x:c r="C41" s="31"/>
      <x:c r="D41" s="30"/>
      <x:c r="E41" s="30"/>
      <x:c r="F41" s="30"/>
      <x:c r="G41" s="30"/>
      <x:c r="H41" s="30"/>
      <x:c r="I41" s="31"/>
      <x:c r="J41" s="29"/>
      <x:c r="K41" s="29"/>
      <x:c r="L41" s="9"/>
      <x:c r="M41" s="9"/>
      <x:c r="N41" s="23"/>
      <x:c r="O41" s="9"/>
    </x:row>
    <x:row r="42" spans="1:15" s="2" customFormat="1" ht="13.199999999999999">
      <x:c r="A42" s="75" t="s">
        <x:v>220</x:v>
      </x:c>
      <x:c r="B42" s="75" t="s">
        <x:v>357</x:v>
      </x:c>
      <x:c r="C42" s="113" t="s">
        <x:v>358</x:v>
      </x:c>
      <x:c r="D42" s="113"/>
      <x:c r="E42" s="113"/>
      <x:c r="F42" s="113"/>
      <x:c r="G42" s="113"/>
      <x:c r="H42" s="75" t="s">
        <x:v>258</x:v>
      </x:c>
      <x:c r="I42" s="75" t="s">
        <x:v>197</x:v>
      </x:c>
      <x:c r="J42" s="114" t="s">
        <x:v>241</x:v>
      </x:c>
      <x:c r="K42" s="115"/>
      <x:c r="L42" s="116"/>
      <x:c r="M42" s="47"/>
      <x:c r="N42" s="22"/>
      <x:c r="O42" s="4"/>
    </x:row>
    <x:row r="43" spans="1:15" s="2" customFormat="1" ht="13.199999999999999">
      <x:c r="A43" s="62">
        <x:v>1</x:v>
      </x:c>
      <x:c r="B43" s="63"/>
      <x:c r="C43" s="107"/>
      <x:c r="D43" s="107"/>
      <x:c r="E43" s="107"/>
      <x:c r="F43" s="107"/>
      <x:c r="G43" s="107"/>
      <x:c r="H43" s="62"/>
      <x:c r="I43" s="35"/>
      <x:c r="J43" s="108"/>
      <x:c r="K43" s="109"/>
      <x:c r="L43" s="110"/>
      <x:c r="M43" s="49"/>
      <x:c r="N43" s="22" t="str">
        <x:f>CONCATENATE("CREATE ",IF(H43&lt;&gt;"","UNIQUE ",""),"INDEX ",B43," ON ",$F$4,"( ",C43," ) ")</x:f>
        <x:v xml:space="preserve">CREATE INDEX  ON Job(  ) </x:v>
      </x:c>
      <x:c r="O43" s="4"/>
    </x:row>
    <x:row r="44" spans="1:15" s="2" customFormat="1" ht="13.199999999999999">
      <x:c r="A44" s="62">
        <x:v>2</x:v>
      </x:c>
      <x:c r="B44" s="63"/>
      <x:c r="C44" s="107"/>
      <x:c r="D44" s="107"/>
      <x:c r="E44" s="107"/>
      <x:c r="F44" s="107"/>
      <x:c r="G44" s="107"/>
      <x:c r="H44" s="62"/>
      <x:c r="I44" s="35"/>
      <x:c r="J44" s="108"/>
      <x:c r="K44" s="109"/>
      <x:c r="L44" s="110"/>
      <x:c r="M44" s="49"/>
      <x:c r="N44" s="22" t="str">
        <x:f t="shared" ref="N44:N46" si="3">CONCATENATE("CREATE ",IF(H44&lt;&gt;"","UNIQUE ",""),"INDEX ",B44," ON ",$F$4,"( ",C44," ) ")</x:f>
        <x:v xml:space="preserve">CREATE INDEX  ON Job(  ) </x:v>
      </x:c>
      <x:c r="O44" s="4"/>
    </x:row>
    <x:row r="45" spans="1:15" s="2" customFormat="1" ht="13.199999999999999">
      <x:c r="A45" s="62">
        <x:v>3</x:v>
      </x:c>
      <x:c r="B45" s="63"/>
      <x:c r="C45" s="107"/>
      <x:c r="D45" s="107"/>
      <x:c r="E45" s="107"/>
      <x:c r="F45" s="107"/>
      <x:c r="G45" s="107"/>
      <x:c r="H45" s="62"/>
      <x:c r="I45" s="35"/>
      <x:c r="J45" s="72"/>
      <x:c r="K45" s="73"/>
      <x:c r="L45" s="74"/>
      <x:c r="M45" s="49"/>
      <x:c r="N45" s="22" t="str">
        <x:f t="shared" si="3"/>
        <x:v xml:space="preserve">CREATE INDEX  ON Job(  ) </x:v>
      </x:c>
      <x:c r="O45" s="4"/>
    </x:row>
    <x:row r="46" spans="1:15" s="2" customFormat="1" ht="13.199999999999999">
      <x:c r="A46" s="62">
        <x:v>4</x:v>
      </x:c>
      <x:c r="B46" s="63"/>
      <x:c r="C46" s="107"/>
      <x:c r="D46" s="107"/>
      <x:c r="E46" s="107"/>
      <x:c r="F46" s="107"/>
      <x:c r="G46" s="107"/>
      <x:c r="H46" s="62"/>
      <x:c r="I46" s="35"/>
      <x:c r="J46" s="108"/>
      <x:c r="K46" s="109"/>
      <x:c r="L46" s="110"/>
      <x:c r="M46" s="49"/>
      <x:c r="N46" s="22" t="str">
        <x:f t="shared" si="3"/>
        <x:v xml:space="preserve">CREATE INDEX  ON Job(  ) </x:v>
      </x:c>
      <x:c r="O46" s="4"/>
    </x:row>
    <x:row r="47" spans="2:14" s="2" customFormat="1" ht="13.199999999999999">
      <x:c r="B47" s="2">
        <x:f>LEN(B43)</x:f>
        <x:v>0</x:v>
      </x:c>
      <x:c r="N47" s="23"/>
    </x:row>
    <x:row r="48" spans="14:14" s="2" customFormat="1" ht="13.199999999999999">
      <x:c r="N48" s="23"/>
    </x:row>
    <x:row r="49" spans="14:14" s="2" customFormat="1" ht="13.199999999999999">
      <x:c r="N49" s="23"/>
    </x:row>
    <x:row r="50" spans="14:14" s="2" customFormat="1" ht="13.199999999999999">
      <x:c r="N50" s="23"/>
    </x:row>
    <x:row r="51" spans="14:14" s="2" customFormat="1" ht="13.199999999999999">
      <x:c r="N51" s="23"/>
    </x:row>
    <x:row r="52" spans="14:14" s="2" customFormat="1" ht="13.199999999999999">
      <x:c r="N52" s="23"/>
    </x:row>
    <x:row r="53" spans="14:14" s="2" customFormat="1" ht="13.199999999999999">
      <x:c r="N53" s="23"/>
    </x:row>
    <x:row r="54" spans="14:14" s="2" customFormat="1" ht="13.199999999999999">
      <x:c r="N54" s="23"/>
    </x:row>
    <x:row r="55" spans="14:14" s="2" customFormat="1" ht="13.199999999999999">
      <x:c r="N55" s="23"/>
    </x:row>
    <x:row r="56" spans="14:14" s="2" customFormat="1" ht="13.199999999999999">
      <x:c r="N56" s="23"/>
    </x:row>
    <x:row r="57" spans="14:14" s="2" customFormat="1" ht="13.199999999999999">
      <x:c r="N57" s="23"/>
    </x:row>
  </x:sheetData>
  <x:mergeCells count="39">
    <x:mergeCell ref="C45:G45"/>
    <x:mergeCell ref="C46:G46"/>
    <x:mergeCell ref="J46:L46"/>
    <x:mergeCell ref="C42:G42"/>
    <x:mergeCell ref="J42:L42"/>
    <x:mergeCell ref="C43:G43"/>
    <x:mergeCell ref="J43:L43"/>
    <x:mergeCell ref="C44:G44"/>
    <x:mergeCell ref="J44:L44"/>
    <x:mergeCell ref="J12:K12"/>
    <x:mergeCell ref="J14:K14"/>
    <x:mergeCell ref="J15:K15"/>
    <x:mergeCell ref="J16:K16"/>
    <x:mergeCell ref="J17:K17"/>
    <x:mergeCell ref="J18:K18"/>
    <x:mergeCell ref="J6:K6"/>
    <x:mergeCell ref="J7:K7"/>
    <x:mergeCell ref="J8:K8"/>
    <x:mergeCell ref="J9:K9"/>
    <x:mergeCell ref="J10:K10"/>
    <x:mergeCell ref="J11:K11"/>
    <x:mergeCell ref="J4:L4"/>
    <x:mergeCell ref="A5:B5"/>
    <x:mergeCell ref="C5:D5"/>
    <x:mergeCell ref="E5:F5"/>
    <x:mergeCell ref="G5:H5"/>
    <x:mergeCell ref="J5:L5"/>
    <x:mergeCell ref="A3:B3"/>
    <x:mergeCell ref="C3:D3"/>
    <x:mergeCell ref="F3:H3"/>
    <x:mergeCell ref="A4:B4"/>
    <x:mergeCell ref="C4:D4"/>
    <x:mergeCell ref="F4:H4"/>
    <x:mergeCell ref="A1:B1"/>
    <x:mergeCell ref="C1:D1"/>
    <x:mergeCell ref="E1:E2"/>
    <x:mergeCell ref="F1:H2"/>
    <x:mergeCell ref="A2:B2"/>
    <x:mergeCell ref="C2:D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D57"/>
  <x:sheetViews>
    <x:sheetView topLeftCell="A1" zoomScale="85" zoomScaleNormal="85" zoomScaleSheetLayoutView="75" workbookViewId="0">
      <x:selection activeCell="F13" activeCellId="0" sqref="F13:F13"/>
    </x:sheetView>
  </x:sheetViews>
  <x:sheetFormatPr defaultColWidth="9" defaultRowHeight="16.399999999999999"/>
  <x:cols>
    <x:col min="1" max="1" width="6.8984375" customWidth="1"/>
    <x:col min="2" max="2" width="29.3984375" bestFit="1" customWidth="1"/>
    <x:col min="3" max="3" width="28.59765625" customWidth="1"/>
    <x:col min="4" max="4" width="6.8984375" customWidth="1"/>
    <x:col min="5" max="5" width="12.59765625" customWidth="1"/>
    <x:col min="6" max="6" width="6.8984375" bestFit="1" customWidth="1"/>
    <x:col min="7" max="7" width="3.59765625" bestFit="1" customWidth="1"/>
    <x:col min="8" max="8" width="8" bestFit="1" customWidth="1"/>
    <x:col min="9" max="9" width="14.09765625" customWidth="1"/>
    <x:col min="10" max="10" width="11.8984375" customWidth="1"/>
    <x:col min="11" max="11" width="10.3984375" customWidth="1"/>
    <x:col min="12" max="12" width="9.69921875" bestFit="1" customWidth="1"/>
    <x:col min="13" max="13" width="4.19921875" customWidth="1"/>
    <x:col min="14" max="14" width="9" style="19"/>
    <x:col min="15" max="15" width="10.5" customWidth="1"/>
  </x:cols>
  <x:sheetData>
    <x:row r="1" spans="1:13" ht="16.5" customHeight="1">
      <x:c r="A1" s="121" t="s">
        <x:v>259</x:v>
      </x:c>
      <x:c r="B1" s="122"/>
      <x:c r="C1" s="119" t="s">
        <x:v>171</x:v>
      </x:c>
      <x:c r="D1" s="119"/>
      <x:c r="E1" s="119" t="s">
        <x:v>227</x:v>
      </x:c>
      <x:c r="F1" s="138" t="s">
        <x:v>269</x:v>
      </x:c>
      <x:c r="G1" s="138"/>
      <x:c r="H1" s="139"/>
      <x:c r="I1" s="17" t="s">
        <x:v>219</x:v>
      </x:c>
      <x:c r="J1" s="6"/>
      <x:c r="K1" s="12" t="s">
        <x:v>238</x:v>
      </x:c>
      <x:c r="L1" s="14"/>
      <x:c r="M1" s="43"/>
    </x:row>
    <x:row r="2" spans="1:13" ht="16.5" customHeight="1">
      <x:c r="A2" s="123" t="s">
        <x:v>346</x:v>
      </x:c>
      <x:c r="B2" s="124"/>
      <x:c r="C2" s="119"/>
      <x:c r="D2" s="119"/>
      <x:c r="E2" s="119"/>
      <x:c r="F2" s="140"/>
      <x:c r="G2" s="140"/>
      <x:c r="H2" s="141"/>
      <x:c r="I2" s="1" t="s">
        <x:v>215</x:v>
      </x:c>
      <x:c r="J2" s="6"/>
      <x:c r="K2" s="16" t="s">
        <x:v>255</x:v>
      </x:c>
      <x:c r="L2" s="14"/>
      <x:c r="M2" s="43"/>
    </x:row>
    <x:row r="3" spans="1:14">
      <x:c r="A3" s="125" t="s">
        <x:v>279</x:v>
      </x:c>
      <x:c r="B3" s="126"/>
      <x:c r="C3" s="136"/>
      <x:c r="D3" s="137"/>
      <x:c r="E3" s="26" t="s">
        <x:v>226</x:v>
      </x:c>
      <x:c r="F3" s="142" t="s">
        <x:v>239</x:v>
      </x:c>
      <x:c r="G3" s="142"/>
      <x:c r="H3" s="142"/>
      <x:c r="I3" s="15" t="s">
        <x:v>243</x:v>
      </x:c>
      <x:c r="J3" s="6"/>
      <x:c r="K3" s="11" t="s">
        <x:v>242</x:v>
      </x:c>
      <x:c r="L3" s="13" t="s">
        <x:v>261</x:v>
      </x:c>
      <x:c r="M3" s="44"/>
      <x:c r="N3" s="20" t="str">
        <x:f>CONCATENATE("DROP TABLE ",F4," ;")</x:f>
        <x:v>DROP TABLE SchoolRecords ;</x:v>
      </x:c>
    </x:row>
    <x:row r="4" spans="1:15" ht="16.5" customHeight="1">
      <x:c r="A4" s="119" t="s">
        <x:v>244</x:v>
      </x:c>
      <x:c r="B4" s="119"/>
      <x:c r="C4" s="119"/>
      <x:c r="D4" s="119"/>
      <x:c r="E4" s="6" t="s">
        <x:v>349</x:v>
      </x:c>
      <x:c r="F4" s="120" t="s">
        <x:v>366</x:v>
      </x:c>
      <x:c r="G4" s="120"/>
      <x:c r="H4" s="120"/>
      <x:c r="I4" s="5" t="s">
        <x:v>345</x:v>
      </x:c>
      <x:c r="J4" s="129" t="s">
        <x:v>274</x:v>
      </x:c>
      <x:c r="K4" s="130"/>
      <x:c r="L4" s="131"/>
      <x:c r="M4" s="45"/>
      <x:c r="N4" s="21"/>
      <x:c r="O4" s="18"/>
    </x:row>
    <x:row r="5" spans="1:15" ht="16.5" customHeight="1">
      <x:c r="A5" s="132" t="s">
        <x:v>350</x:v>
      </x:c>
      <x:c r="B5" s="133"/>
      <x:c r="C5" s="132"/>
      <x:c r="D5" s="133"/>
      <x:c r="E5" s="134" t="s">
        <x:v>247</x:v>
      </x:c>
      <x:c r="F5" s="135"/>
      <x:c r="G5" s="129" t="s">
        <x:v>245</x:v>
      </x:c>
      <x:c r="H5" s="131"/>
      <x:c r="I5" s="5" t="s">
        <x:v>348</x:v>
      </x:c>
      <x:c r="J5" s="129"/>
      <x:c r="K5" s="130"/>
      <x:c r="L5" s="131"/>
      <x:c r="M5" s="45"/>
      <x:c r="N5" s="21"/>
      <x:c r="O5" s="18"/>
    </x:row>
    <x:row r="6" spans="1:30" s="3" customFormat="1" ht="13.199999999999999">
      <x:c r="A6" s="37" t="s">
        <x:v>220</x:v>
      </x:c>
      <x:c r="B6" s="37" t="s">
        <x:v>210</x:v>
      </x:c>
      <x:c r="C6" s="37" t="s">
        <x:v>271</x:v>
      </x:c>
      <x:c r="D6" s="37" t="s">
        <x:v>240</x:v>
      </x:c>
      <x:c r="E6" s="37" t="s">
        <x:v>347</x:v>
      </x:c>
      <x:c r="F6" s="37" t="s">
        <x:v>249</x:v>
      </x:c>
      <x:c r="G6" s="37" t="s">
        <x:v>197</x:v>
      </x:c>
      <x:c r="H6" s="37" t="s">
        <x:v>205</x:v>
      </x:c>
      <x:c r="I6" s="38" t="s">
        <x:v>246</x:v>
      </x:c>
      <x:c r="J6" s="127" t="s">
        <x:v>241</x:v>
      </x:c>
      <x:c r="K6" s="128"/>
      <x:c r="L6" s="39" t="s">
        <x:v>217</x:v>
      </x:c>
      <x:c r="M6" s="46"/>
      <x:c r="N6" s="20" t="str">
        <x:f>CONCATENATE("CREATE TABLE ",$F$4," (")</x:f>
        <x:v>CREATE TABLE SchoolRecords (</x:v>
      </x:c>
      <x:c r="O6" s="9"/>
      <x:c r="Q6" s="41"/>
      <x:c r="R6" s="41"/>
      <x:c r="S6" s="41"/>
      <x:c r="T6" s="41"/>
      <x:c r="U6" s="41" t="str">
        <x:f>CONCATENATE("COMMENT ON TABLE ",$F$4," IS '",$J$4,"' ;")</x:f>
        <x:v>COMMENT ON TABLE SchoolRecords IS '내신성적' ;</x:v>
      </x:c>
      <x:c r="V6" s="41"/>
      <x:c r="W6" s="41"/>
      <x:c r="X6" s="41"/>
      <x:c r="Y6" s="41"/>
      <x:c r="Z6" s="41"/>
      <x:c r="AA6" s="41"/>
      <x:c r="AB6" s="41"/>
      <x:c r="AC6" s="41"/>
      <x:c r="AD6" s="41"/>
    </x:row>
    <x:row r="7" spans="1:21" s="32" customFormat="1">
      <x:c r="A7" s="35">
        <x:v>1</x:v>
      </x:c>
      <x:c r="B7" s="79" t="s">
        <x:v>361</x:v>
      </x:c>
      <x:c r="C7" s="76" t="s">
        <x:v>325</x:v>
      </x:c>
      <x:c r="D7" s="27" t="s">
        <x:v>216</x:v>
      </x:c>
      <x:c r="E7" s="76" t="s">
        <x:v>268</x:v>
      </x:c>
      <x:c r="F7" s="27">
        <x:v>10</x:v>
      </x:c>
      <x:c r="G7" s="27" t="s">
        <x:v>211</x:v>
      </x:c>
      <x:c r="H7" s="27" t="s">
        <x:v>214</x:v>
      </x:c>
      <x:c r="I7" s="24"/>
      <x:c r="J7" s="117"/>
      <x:c r="K7" s="118"/>
      <x:c r="L7" s="34"/>
      <x:c r="M7" s="33"/>
      <x:c r="N7" s="20" t="str">
        <x:f>IF(B7&lt;&gt;"",CONCATENATE(B7,REPT(" ",31-LEN(B7)),E7," ",IF(LEN(F7)&gt;0,CONCATENATE("(",F7,")")," "),"  ",IF(I7&lt;&gt;"",CONCATENATE(" DEFAULT ",I7,""),""),IF(D7="N"," NOT NULL "," "),IF(B8&lt;&gt;""," ,"," ")),") Tablespace TS_HEMR_DATA ;")</x:f>
        <x:v>sch_recordID                   VARCHAR (10)   NOT NULL  ,</x:v>
      </x:c>
      <x:c r="O7" s="33"/>
      <x:c r="U7" s="41" t="str">
        <x:f t="shared" ref="U7:U35" si="0">CONCATENATE("COMMENT ON COLUMN ",$F$4,".",B7," IS '",C7,IF(LEN(J7)=0,"",CONCATENATE("  ( ",J7," )")),"' ;")</x:f>
        <x:v>COMMENT ON COLUMN SchoolRecords.sch_recordID IS '내신성적표 코드' ;</x:v>
      </x:c>
    </x:row>
    <x:row r="8" spans="1:21" s="3" customFormat="1">
      <x:c r="A8" s="35">
        <x:v>2</x:v>
      </x:c>
      <x:c r="B8" s="79" t="s">
        <x:v>297</x:v>
      </x:c>
      <x:c r="C8" s="77" t="s">
        <x:v>305</x:v>
      </x:c>
      <x:c r="D8" s="27" t="s">
        <x:v>216</x:v>
      </x:c>
      <x:c r="E8" s="77" t="s">
        <x:v>268</x:v>
      </x:c>
      <x:c r="F8" s="27">
        <x:v>10</x:v>
      </x:c>
      <x:c r="G8" s="27"/>
      <x:c r="H8" s="36" t="s">
        <x:v>203</x:v>
      </x:c>
      <x:c r="I8" s="25"/>
      <x:c r="J8" s="117"/>
      <x:c r="K8" s="118"/>
      <x:c r="L8" s="8"/>
      <x:c r="M8" s="9"/>
      <x:c r="N8" s="20" t="str">
        <x:f t="shared" ref="N8:N31" si="1">IF(B8&lt;&gt;"",CONCATENATE(B8,REPT(" ",31-LEN(B8)),E8," ",IF(LEN(F8)&gt;0,CONCATENATE("(",F8,")")," "),"  ",IF(I8&lt;&gt;"",CONCATENATE(" DEFAULT ",I8,""),""),IF(D8="N"," NOT NULL "," "),IF(B9&lt;&gt;""," ,"," ")),") Tablespace TS_HEMR_DATA ;")</x:f>
        <x:v>std_id                         VARCHAR (10)   NOT NULL  ,</x:v>
      </x:c>
      <x:c r="O8" s="9"/>
      <x:c r="U8" s="41" t="str">
        <x:f t="shared" si="0"/>
        <x:v>COMMENT ON COLUMN SchoolRecords.std_id IS '학생ID' ;</x:v>
      </x:c>
    </x:row>
    <x:row r="9" spans="1:21" s="32" customFormat="1">
      <x:c r="A9" s="35">
        <x:v>3</x:v>
      </x:c>
      <x:c r="B9" s="79" t="s">
        <x:v>291</x:v>
      </x:c>
      <x:c r="C9" s="77" t="s">
        <x:v>193</x:v>
      </x:c>
      <x:c r="D9" s="27"/>
      <x:c r="E9" s="77" t="s">
        <x:v>265</x:v>
      </x:c>
      <x:c r="F9" s="27">
        <x:v>1</x:v>
      </x:c>
      <x:c r="G9" s="27"/>
      <x:c r="H9" s="27" t="s">
        <x:v>214</x:v>
      </x:c>
      <x:c r="I9" s="24"/>
      <x:c r="J9" s="117"/>
      <x:c r="K9" s="118"/>
      <x:c r="L9" s="34"/>
      <x:c r="M9" s="33"/>
      <x:c r="N9" s="20" t="str">
        <x:f t="shared" si="1"/>
        <x:v>grade                          CHAR (1)    ,</x:v>
      </x:c>
      <x:c r="O9" s="33"/>
      <x:c r="U9" s="41" t="str">
        <x:f t="shared" si="0"/>
        <x:v>COMMENT ON COLUMN SchoolRecords.grade IS '학년' ;</x:v>
      </x:c>
    </x:row>
    <x:row r="10" spans="1:21" s="32" customFormat="1">
      <x:c r="A10" s="35">
        <x:v>4</x:v>
      </x:c>
      <x:c r="B10" s="79" t="s">
        <x:v>187</x:v>
      </x:c>
      <x:c r="C10" s="77" t="s">
        <x:v>196</x:v>
      </x:c>
      <x:c r="D10" s="27"/>
      <x:c r="E10" s="77" t="s">
        <x:v>265</x:v>
      </x:c>
      <x:c r="F10" s="27">
        <x:v>1</x:v>
      </x:c>
      <x:c r="G10" s="27"/>
      <x:c r="H10" s="27" t="s">
        <x:v>214</x:v>
      </x:c>
      <x:c r="I10" s="24"/>
      <x:c r="J10" s="111"/>
      <x:c r="K10" s="112"/>
      <x:c r="L10" s="34"/>
      <x:c r="M10" s="33"/>
      <x:c r="N10" s="20" t="str">
        <x:f>IF(B10&lt;&gt;"",CONCATENATE(B10,REPT(" ",31-LEN(B10)),E10," ",IF(LEN(F10)&gt;0,CONCATENATE("(",F10,")")," "),"  ",IF(I10&lt;&gt;"",CONCATENATE(" DEFAULT ",I10,""),""),IF(D10="N"," NOT NULL "," "),IF(B11&lt;&gt;""," ,"," ")),") Tablespace TS_HEMR_DATA ;")</x:f>
        <x:v>semester                       CHAR (1)    ,</x:v>
      </x:c>
      <x:c r="O10" s="33"/>
      <x:c r="U10" s="41" t="str">
        <x:f t="shared" si="0"/>
        <x:v>COMMENT ON COLUMN SchoolRecords.semester IS '학기' ;</x:v>
      </x:c>
    </x:row>
    <x:row r="11" spans="1:21" s="32" customFormat="1">
      <x:c r="A11" s="35">
        <x:v>5</x:v>
      </x:c>
      <x:c r="B11" s="79" t="s">
        <x:v>328</x:v>
      </x:c>
      <x:c r="C11" s="77" t="s">
        <x:v>225</x:v>
      </x:c>
      <x:c r="D11" s="27"/>
      <x:c r="E11" s="77" t="s">
        <x:v>281</x:v>
      </x:c>
      <x:c r="F11" s="27" t="s">
        <x:v>235</x:v>
      </x:c>
      <x:c r="G11" s="27"/>
      <x:c r="H11" s="27" t="s">
        <x:v>214</x:v>
      </x:c>
      <x:c r="I11" s="24"/>
      <x:c r="J11" s="111"/>
      <x:c r="K11" s="112"/>
      <x:c r="L11" s="34"/>
      <x:c r="M11" s="33"/>
      <x:c r="N11" s="20" t="str">
        <x:f t="shared" si="1"/>
        <x:v>sch_korean                     DOUBLE (3,1)    ,</x:v>
      </x:c>
      <x:c r="O11" s="33"/>
      <x:c r="U11" s="41" t="str">
        <x:f t="shared" si="0"/>
        <x:v>COMMENT ON COLUMN SchoolRecords.sch_korean IS '국어' ;</x:v>
      </x:c>
    </x:row>
    <x:row r="12" spans="1:21" s="32" customFormat="1">
      <x:c r="A12" s="35">
        <x:v>6</x:v>
      </x:c>
      <x:c r="B12" s="79" t="s">
        <x:v>332</x:v>
      </x:c>
      <x:c r="C12" s="77" t="s">
        <x:v>199</x:v>
      </x:c>
      <x:c r="D12" s="27"/>
      <x:c r="E12" s="77" t="s">
        <x:v>281</x:v>
      </x:c>
      <x:c r="F12" s="27" t="s">
        <x:v>235</x:v>
      </x:c>
      <x:c r="G12" s="27"/>
      <x:c r="H12" s="27" t="s">
        <x:v>214</x:v>
      </x:c>
      <x:c r="I12" s="24"/>
      <x:c r="J12" s="111"/>
      <x:c r="K12" s="112"/>
      <x:c r="L12" s="34"/>
      <x:c r="M12" s="33"/>
      <x:c r="N12" s="20" t="str">
        <x:f>IF(B12&lt;&gt;"",CONCATENATE(B12,REPT(" ",31-LEN(B12)),E12," ",IF(LEN(F12)&gt;0,CONCATENATE("(",F12,")")," "),"  ",IF(I12&lt;&gt;"",CONCATENATE(" DEFAULT ",I12,""),""),IF(D12="N"," NOT NULL "," "),IF(B14&lt;&gt;""," ,"," ")),") Tablespace TS_HEMR_DATA ;")</x:f>
        <x:v xml:space="preserve">sch_english                    DOUBLE (3,1)    </x:v>
      </x:c>
      <x:c r="O12" s="33"/>
      <x:c r="U12" s="41" t="str">
        <x:f t="shared" si="0"/>
        <x:v>COMMENT ON COLUMN SchoolRecords.sch_english IS '영어' ;</x:v>
      </x:c>
    </x:row>
    <x:row r="13" spans="1:21" s="32" customFormat="1">
      <x:c r="A13" s="35"/>
      <x:c r="B13" s="79" t="s">
        <x:v>335</x:v>
      </x:c>
      <x:c r="C13" s="77" t="s">
        <x:v>201</x:v>
      </x:c>
      <x:c r="D13" s="27"/>
      <x:c r="E13" s="77" t="s">
        <x:v>281</x:v>
      </x:c>
      <x:c r="F13" s="27" t="s">
        <x:v>235</x:v>
      </x:c>
      <x:c r="G13" s="27"/>
      <x:c r="H13" s="27"/>
      <x:c r="I13" s="24"/>
      <x:c r="J13" s="66"/>
      <x:c r="K13" s="67"/>
      <x:c r="L13" s="34"/>
      <x:c r="M13" s="33"/>
      <x:c r="N13" s="20" t="str">
        <x:f>IF(B13&lt;&gt;"",CONCATENATE(B13,REPT(" ",31-LEN(B13)),E13," ",IF(LEN(F13)&gt;0,CONCATENATE("(",F13,")")," "),"  ",IF(I13&lt;&gt;"",CONCATENATE(" DEFAULT ",I13,""),""),IF(D13="N"," NOT NULL "," "),IF(B15&lt;&gt;""," ,"," ")),") Tablespace TS_HEMR_DATA ;")</x:f>
        <x:v xml:space="preserve">sch_math                       DOUBLE (3,1)    </x:v>
      </x:c>
      <x:c r="O13" s="33"/>
      <x:c r="U13" s="41" t="str">
        <x:f t="shared" si="0"/>
        <x:v>COMMENT ON COLUMN SchoolRecords.sch_math IS '수학' ;</x:v>
      </x:c>
    </x:row>
    <x:row r="14" spans="1:21" s="32" customFormat="1">
      <x:c r="A14" s="35">
        <x:v>7</x:v>
      </x:c>
      <x:c r="B14" s="78"/>
      <x:c r="C14" s="77"/>
      <x:c r="D14" s="27"/>
      <x:c r="E14" s="27"/>
      <x:c r="F14" s="27"/>
      <x:c r="G14" s="27"/>
      <x:c r="H14" s="27"/>
      <x:c r="I14" s="24"/>
      <x:c r="J14" s="111"/>
      <x:c r="K14" s="112"/>
      <x:c r="L14" s="34"/>
      <x:c r="M14" s="33"/>
      <x:c r="N14" s="20" t="str">
        <x:f t="shared" si="1"/>
        <x:v>) Tablespace TS_HEMR_DATA ;</x:v>
      </x:c>
      <x:c r="O14" s="33"/>
      <x:c r="U14" s="41" t="str">
        <x:f t="shared" si="0"/>
        <x:v>COMMENT ON COLUMN SchoolRecords. IS '' ;</x:v>
      </x:c>
    </x:row>
    <x:row r="15" spans="1:21" s="32" customFormat="1">
      <x:c r="A15" s="35">
        <x:v>8</x:v>
      </x:c>
      <x:c r="B15" s="78"/>
      <x:c r="C15" s="77"/>
      <x:c r="E15" s="27"/>
      <x:c r="F15" s="27"/>
      <x:c r="G15" s="27"/>
      <x:c r="H15" s="27"/>
      <x:c r="I15" s="24"/>
      <x:c r="J15" s="111"/>
      <x:c r="K15" s="112"/>
      <x:c r="L15" s="34"/>
      <x:c r="M15" s="33"/>
      <x:c r="N15" s="20" t="str">
        <x:f t="shared" si="1"/>
        <x:v>) Tablespace TS_HEMR_DATA ;</x:v>
      </x:c>
      <x:c r="O15" s="33"/>
      <x:c r="U15" s="41" t="str">
        <x:f t="shared" si="0"/>
        <x:v>COMMENT ON COLUMN SchoolRecords. IS '' ;</x:v>
      </x:c>
    </x:row>
    <x:row r="16" spans="1:21" s="32" customFormat="1">
      <x:c r="A16" s="35">
        <x:v>9</x:v>
      </x:c>
      <x:c r="B16" s="78"/>
      <x:c r="C16" s="77"/>
      <x:c r="D16" s="27"/>
      <x:c r="E16" s="36"/>
      <x:c r="F16" s="27"/>
      <x:c r="G16" s="27"/>
      <x:c r="H16" s="27"/>
      <x:c r="I16" s="24"/>
      <x:c r="J16" s="111"/>
      <x:c r="K16" s="112"/>
      <x:c r="L16" s="34"/>
      <x:c r="M16" s="33"/>
      <x:c r="N16" s="20" t="str">
        <x:f t="shared" si="1"/>
        <x:v>) Tablespace TS_HEMR_DATA ;</x:v>
      </x:c>
      <x:c r="O16" s="33"/>
      <x:c r="U16" s="41" t="str">
        <x:f t="shared" si="0"/>
        <x:v>COMMENT ON COLUMN SchoolRecords. IS '' ;</x:v>
      </x:c>
    </x:row>
    <x:row r="17" spans="1:21" s="3" customFormat="1">
      <x:c r="A17" s="35">
        <x:v>10</x:v>
      </x:c>
      <x:c r="B17" s="78"/>
      <x:c r="C17" s="77"/>
      <x:c r="D17" s="27"/>
      <x:c r="E17" s="36"/>
      <x:c r="F17" s="27"/>
      <x:c r="G17" s="27"/>
      <x:c r="H17" s="27"/>
      <x:c r="I17" s="24"/>
      <x:c r="J17" s="111"/>
      <x:c r="K17" s="112"/>
      <x:c r="L17" s="34"/>
      <x:c r="M17" s="9"/>
      <x:c r="N17" s="20" t="str">
        <x:f t="shared" si="1"/>
        <x:v>) Tablespace TS_HEMR_DATA ;</x:v>
      </x:c>
      <x:c r="O17" s="9"/>
      <x:c r="U17" s="41" t="str">
        <x:f t="shared" si="0"/>
        <x:v>COMMENT ON COLUMN SchoolRecords. IS '' ;</x:v>
      </x:c>
    </x:row>
    <x:row r="18" spans="1:21" s="3" customFormat="1">
      <x:c r="A18" s="35">
        <x:v>11</x:v>
      </x:c>
      <x:c r="B18" s="78"/>
      <x:c r="C18" s="77"/>
      <x:c r="D18" s="27"/>
      <x:c r="E18" s="36"/>
      <x:c r="F18" s="27"/>
      <x:c r="G18" s="27"/>
      <x:c r="H18" s="27"/>
      <x:c r="I18" s="24"/>
      <x:c r="J18" s="111"/>
      <x:c r="K18" s="112"/>
      <x:c r="L18" s="34"/>
      <x:c r="M18" s="9"/>
      <x:c r="N18" s="20" t="str">
        <x:f t="shared" si="1"/>
        <x:v>) Tablespace TS_HEMR_DATA ;</x:v>
      </x:c>
      <x:c r="O18" s="9"/>
      <x:c r="U18" s="41" t="str">
        <x:f t="shared" si="0"/>
        <x:v>COMMENT ON COLUMN SchoolRecords. IS '' ;</x:v>
      </x:c>
    </x:row>
    <x:row r="19" spans="1:21" s="3" customFormat="1">
      <x:c r="A19" s="35">
        <x:v>12</x:v>
      </x:c>
      <x:c r="B19" s="78"/>
      <x:c r="C19" s="77"/>
      <x:c r="D19" s="27"/>
      <x:c r="E19" s="36"/>
      <x:c r="F19" s="27"/>
      <x:c r="G19" s="27"/>
      <x:c r="H19" s="27"/>
      <x:c r="I19" s="24"/>
      <x:c r="J19" s="54"/>
      <x:c r="K19" s="55"/>
      <x:c r="L19" s="34"/>
      <x:c r="M19" s="9"/>
      <x:c r="N19" s="20" t="str">
        <x:f t="shared" si="1"/>
        <x:v>) Tablespace TS_HEMR_DATA ;</x:v>
      </x:c>
      <x:c r="O19" s="9"/>
      <x:c r="U19" s="41" t="str">
        <x:f t="shared" si="0"/>
        <x:v>COMMENT ON COLUMN SchoolRecords. IS '' ;</x:v>
      </x:c>
    </x:row>
    <x:row r="20" spans="1:21" s="3" customFormat="1">
      <x:c r="A20" s="35">
        <x:v>13</x:v>
      </x:c>
      <x:c r="B20" s="78"/>
      <x:c r="C20" s="77"/>
      <x:c r="D20" s="27"/>
      <x:c r="E20" s="36"/>
      <x:c r="F20" s="27"/>
      <x:c r="G20" s="27"/>
      <x:c r="H20" s="27"/>
      <x:c r="I20" s="24"/>
      <x:c r="J20" s="54"/>
      <x:c r="K20" s="55"/>
      <x:c r="L20" s="34"/>
      <x:c r="M20" s="9"/>
      <x:c r="N20" s="20" t="str">
        <x:f t="shared" si="1"/>
        <x:v>) Tablespace TS_HEMR_DATA ;</x:v>
      </x:c>
      <x:c r="O20" s="9"/>
      <x:c r="U20" s="41" t="str">
        <x:f t="shared" si="0"/>
        <x:v>COMMENT ON COLUMN SchoolRecords. IS '' ;</x:v>
      </x:c>
    </x:row>
    <x:row r="21" spans="1:21" s="3" customFormat="1" ht="13.199999999999999">
      <x:c r="A21" s="35">
        <x:v>14</x:v>
      </x:c>
      <x:c r="B21" s="28"/>
      <x:c r="C21" s="28"/>
      <x:c r="D21" s="27"/>
      <x:c r="E21" s="27"/>
      <x:c r="F21" s="27"/>
      <x:c r="G21" s="27"/>
      <x:c r="H21" s="27"/>
      <x:c r="I21" s="24"/>
      <x:c r="J21" s="54"/>
      <x:c r="K21" s="55"/>
      <x:c r="L21" s="34"/>
      <x:c r="M21" s="9"/>
      <x:c r="N21" s="20" t="str">
        <x:f t="shared" si="1"/>
        <x:v>) Tablespace TS_HEMR_DATA ;</x:v>
      </x:c>
      <x:c r="O21" s="9"/>
      <x:c r="U21" s="41" t="str">
        <x:f t="shared" si="0"/>
        <x:v>COMMENT ON COLUMN SchoolRecords. IS '' ;</x:v>
      </x:c>
    </x:row>
    <x:row r="22" spans="1:21" s="3" customFormat="1" ht="13.199999999999999">
      <x:c r="A22" s="35">
        <x:v>15</x:v>
      </x:c>
      <x:c r="B22" s="28"/>
      <x:c r="C22" s="28"/>
      <x:c r="D22" s="27"/>
      <x:c r="E22" s="27"/>
      <x:c r="F22" s="27"/>
      <x:c r="G22" s="27"/>
      <x:c r="H22" s="27"/>
      <x:c r="I22" s="24"/>
      <x:c r="J22" s="54"/>
      <x:c r="K22" s="55"/>
      <x:c r="L22" s="34"/>
      <x:c r="M22" s="9"/>
      <x:c r="N22" s="20" t="str">
        <x:f t="shared" si="1"/>
        <x:v>) Tablespace TS_HEMR_DATA ;</x:v>
      </x:c>
      <x:c r="O22" s="9"/>
      <x:c r="U22" s="41" t="str">
        <x:f t="shared" si="0"/>
        <x:v>COMMENT ON COLUMN SchoolRecords. IS '' ;</x:v>
      </x:c>
    </x:row>
    <x:row r="23" spans="1:21" s="3" customFormat="1" ht="13.5" customHeight="1">
      <x:c r="A23" s="35">
        <x:v>16</x:v>
      </x:c>
      <x:c r="B23" s="28"/>
      <x:c r="C23" s="28"/>
      <x:c r="D23" s="27"/>
      <x:c r="E23" s="27"/>
      <x:c r="F23" s="27"/>
      <x:c r="G23" s="27"/>
      <x:c r="H23" s="27"/>
      <x:c r="I23" s="24"/>
      <x:c r="J23" s="54"/>
      <x:c r="K23" s="55"/>
      <x:c r="L23" s="34"/>
      <x:c r="M23" s="9"/>
      <x:c r="N23" s="20" t="str">
        <x:f t="shared" si="1"/>
        <x:v>) Tablespace TS_HEMR_DATA ;</x:v>
      </x:c>
      <x:c r="O23" s="9"/>
      <x:c r="U23" s="41" t="str">
        <x:f t="shared" si="0"/>
        <x:v>COMMENT ON COLUMN SchoolRecords. IS '' ;</x:v>
      </x:c>
    </x:row>
    <x:row r="24" spans="1:21" s="3" customFormat="1" ht="13.199999999999999">
      <x:c r="A24" s="35">
        <x:v>17</x:v>
      </x:c>
      <x:c r="B24" s="28"/>
      <x:c r="C24" s="28"/>
      <x:c r="D24" s="27"/>
      <x:c r="E24" s="27"/>
      <x:c r="F24" s="27"/>
      <x:c r="G24" s="27"/>
      <x:c r="H24" s="27"/>
      <x:c r="I24" s="24"/>
      <x:c r="J24" s="54"/>
      <x:c r="K24" s="55"/>
      <x:c r="L24" s="34"/>
      <x:c r="M24" s="9"/>
      <x:c r="N24" s="20" t="str">
        <x:f t="shared" si="1"/>
        <x:v>) Tablespace TS_HEMR_DATA ;</x:v>
      </x:c>
      <x:c r="O24" s="9"/>
      <x:c r="U24" s="41" t="str">
        <x:f t="shared" si="0"/>
        <x:v>COMMENT ON COLUMN SchoolRecords. IS '' ;</x:v>
      </x:c>
    </x:row>
    <x:row r="25" spans="1:21" s="3" customFormat="1" ht="13.5" customHeight="1">
      <x:c r="A25" s="35">
        <x:v>18</x:v>
      </x:c>
      <x:c r="B25" s="28"/>
      <x:c r="C25" s="28"/>
      <x:c r="D25" s="27"/>
      <x:c r="E25" s="27"/>
      <x:c r="F25" s="27"/>
      <x:c r="G25" s="27"/>
      <x:c r="H25" s="27"/>
      <x:c r="I25" s="24"/>
      <x:c r="J25" s="54"/>
      <x:c r="K25" s="55"/>
      <x:c r="L25" s="34"/>
      <x:c r="M25" s="9"/>
      <x:c r="N25" s="20" t="str">
        <x:f t="shared" si="1"/>
        <x:v>) Tablespace TS_HEMR_DATA ;</x:v>
      </x:c>
      <x:c r="O25" s="9"/>
      <x:c r="U25" s="41" t="str">
        <x:f t="shared" si="0"/>
        <x:v>COMMENT ON COLUMN SchoolRecords. IS '' ;</x:v>
      </x:c>
    </x:row>
    <x:row r="26" spans="1:21" s="3" customFormat="1" ht="13.199999999999999">
      <x:c r="A26" s="35">
        <x:v>19</x:v>
      </x:c>
      <x:c r="B26" s="28"/>
      <x:c r="C26" s="28"/>
      <x:c r="D26" s="27"/>
      <x:c r="E26" s="27"/>
      <x:c r="F26" s="27"/>
      <x:c r="G26" s="27"/>
      <x:c r="H26" s="27"/>
      <x:c r="I26" s="24"/>
      <x:c r="J26" s="54"/>
      <x:c r="K26" s="55"/>
      <x:c r="L26" s="34"/>
      <x:c r="M26" s="9"/>
      <x:c r="N26" s="20" t="str">
        <x:f t="shared" si="1"/>
        <x:v>) Tablespace TS_HEMR_DATA ;</x:v>
      </x:c>
      <x:c r="O26" s="9"/>
      <x:c r="U26" s="41" t="str">
        <x:f t="shared" si="0"/>
        <x:v>COMMENT ON COLUMN SchoolRecords. IS '' ;</x:v>
      </x:c>
    </x:row>
    <x:row r="27" spans="1:21" s="3" customFormat="1" ht="13.199999999999999">
      <x:c r="A27" s="35">
        <x:v>20</x:v>
      </x:c>
      <x:c r="B27" s="28"/>
      <x:c r="C27" s="28"/>
      <x:c r="D27" s="27"/>
      <x:c r="E27" s="27"/>
      <x:c r="F27" s="27"/>
      <x:c r="G27" s="27"/>
      <x:c r="H27" s="27"/>
      <x:c r="I27" s="24"/>
      <x:c r="J27" s="60"/>
      <x:c r="K27" s="61"/>
      <x:c r="L27" s="34"/>
      <x:c r="M27" s="9"/>
      <x:c r="N27" s="20" t="str">
        <x:f t="shared" si="1"/>
        <x:v>) Tablespace TS_HEMR_DATA ;</x:v>
      </x:c>
      <x:c r="O27" s="9"/>
      <x:c r="U27" s="41" t="str">
        <x:f t="shared" si="0"/>
        <x:v>COMMENT ON COLUMN SchoolRecords. IS '' ;</x:v>
      </x:c>
    </x:row>
    <x:row r="28" spans="1:21" s="3" customFormat="1" ht="13.199999999999999">
      <x:c r="A28" s="35">
        <x:v>21</x:v>
      </x:c>
      <x:c r="B28" s="28"/>
      <x:c r="C28" s="28"/>
      <x:c r="D28" s="27"/>
      <x:c r="E28" s="27"/>
      <x:c r="F28" s="27"/>
      <x:c r="G28" s="27"/>
      <x:c r="H28" s="27"/>
      <x:c r="I28" s="24"/>
      <x:c r="J28" s="60"/>
      <x:c r="K28" s="61"/>
      <x:c r="L28" s="34"/>
      <x:c r="M28" s="9"/>
      <x:c r="N28" s="20" t="str">
        <x:f t="shared" si="1"/>
        <x:v>) Tablespace TS_HEMR_DATA ;</x:v>
      </x:c>
      <x:c r="O28" s="9"/>
      <x:c r="U28" s="41" t="str">
        <x:f t="shared" si="0"/>
        <x:v>COMMENT ON COLUMN SchoolRecords. IS '' ;</x:v>
      </x:c>
    </x:row>
    <x:row r="29" spans="1:21" s="3" customFormat="1" ht="13.199999999999999">
      <x:c r="A29" s="35">
        <x:v>22</x:v>
      </x:c>
      <x:c r="B29" s="28"/>
      <x:c r="C29" s="28"/>
      <x:c r="D29" s="27"/>
      <x:c r="E29" s="27"/>
      <x:c r="F29" s="27"/>
      <x:c r="G29" s="27"/>
      <x:c r="H29" s="27"/>
      <x:c r="I29" s="24"/>
      <x:c r="J29" s="54"/>
      <x:c r="K29" s="55"/>
      <x:c r="L29" s="34"/>
      <x:c r="M29" s="9"/>
      <x:c r="N29" s="20" t="str">
        <x:f t="shared" si="1"/>
        <x:v>) Tablespace TS_HEMR_DATA ;</x:v>
      </x:c>
      <x:c r="O29" s="9"/>
      <x:c r="U29" s="41" t="str">
        <x:f t="shared" si="0"/>
        <x:v>COMMENT ON COLUMN SchoolRecords. IS '' ;</x:v>
      </x:c>
    </x:row>
    <x:row r="30" spans="1:21" s="3" customFormat="1" ht="13.199999999999999">
      <x:c r="A30" s="35">
        <x:v>23</x:v>
      </x:c>
      <x:c r="B30" s="28"/>
      <x:c r="C30" s="28"/>
      <x:c r="D30" s="27"/>
      <x:c r="E30" s="27"/>
      <x:c r="F30" s="27"/>
      <x:c r="G30" s="27"/>
      <x:c r="H30" s="27"/>
      <x:c r="I30" s="24"/>
      <x:c r="J30" s="54"/>
      <x:c r="K30" s="55"/>
      <x:c r="L30" s="34"/>
      <x:c r="M30" s="9"/>
      <x:c r="N30" s="20" t="str">
        <x:f t="shared" si="1"/>
        <x:v>) Tablespace TS_HEMR_DATA ;</x:v>
      </x:c>
      <x:c r="O30" s="9"/>
      <x:c r="U30" s="41" t="str">
        <x:f t="shared" si="0"/>
        <x:v>COMMENT ON COLUMN SchoolRecords. IS '' ;</x:v>
      </x:c>
    </x:row>
    <x:row r="31" spans="1:21" s="3" customFormat="1" ht="13.199999999999999">
      <x:c r="A31" s="35">
        <x:v>24</x:v>
      </x:c>
      <x:c r="B31" s="28"/>
      <x:c r="C31" s="28"/>
      <x:c r="D31" s="27"/>
      <x:c r="E31" s="27"/>
      <x:c r="F31" s="27"/>
      <x:c r="G31" s="27"/>
      <x:c r="H31" s="27"/>
      <x:c r="I31" s="24"/>
      <x:c r="J31" s="54"/>
      <x:c r="K31" s="55"/>
      <x:c r="L31" s="34"/>
      <x:c r="M31" s="9"/>
      <x:c r="N31" s="20" t="str">
        <x:f t="shared" si="1"/>
        <x:v>) Tablespace TS_HEMR_DATA ;</x:v>
      </x:c>
      <x:c r="O31" s="9"/>
      <x:c r="U31" s="41" t="str">
        <x:f t="shared" si="0"/>
        <x:v>COMMENT ON COLUMN SchoolRecords. IS '' ;</x:v>
      </x:c>
    </x:row>
    <x:row r="32" spans="1:21" s="3" customFormat="1" ht="13.199999999999999">
      <x:c r="A32" s="35">
        <x:v>25</x:v>
      </x:c>
      <x:c r="B32" s="28"/>
      <x:c r="C32" s="28"/>
      <x:c r="D32" s="27"/>
      <x:c r="E32" s="27"/>
      <x:c r="F32" s="27"/>
      <x:c r="G32" s="27"/>
      <x:c r="H32" s="27"/>
      <x:c r="I32" s="24"/>
      <x:c r="J32" s="54"/>
      <x:c r="K32" s="55"/>
      <x:c r="L32" s="34"/>
      <x:c r="M32" s="9"/>
      <x:c r="N32" s="20" t="str">
        <x:f>IF(B32&lt;&gt;"",CONCATENATE(B32,REPT(" ",31-LEN(B32)),E32," ",IF(LEN(F32)&gt;0,CONCATENATE("(",F32,")")," "),"  ",IF(I32&lt;&gt;"",CONCATENATE(" DEFAULT ",I32,""),""),IF(D32="N"," NOT NULL "," "),IF(B38&lt;&gt;""," ,"," ")),") Tablespace TS_HEMR_DATA ;")</x:f>
        <x:v>) Tablespace TS_HEMR_DATA ;</x:v>
      </x:c>
      <x:c r="O32" s="9"/>
      <x:c r="U32" s="41" t="str">
        <x:f t="shared" si="0"/>
        <x:v>COMMENT ON COLUMN SchoolRecords. IS '' ;</x:v>
      </x:c>
    </x:row>
    <x:row r="33" spans="1:21" s="3" customFormat="1" ht="13.199999999999999">
      <x:c r="A33" s="35">
        <x:v>26</x:v>
      </x:c>
      <x:c r="B33" s="28"/>
      <x:c r="C33" s="28"/>
      <x:c r="D33" s="27"/>
      <x:c r="E33" s="27"/>
      <x:c r="F33" s="27"/>
      <x:c r="G33" s="27"/>
      <x:c r="H33" s="27"/>
      <x:c r="I33" s="24"/>
      <x:c r="J33" s="64"/>
      <x:c r="K33" s="65"/>
      <x:c r="L33" s="34"/>
      <x:c r="M33" s="9"/>
      <x:c r="N33" s="20" t="str">
        <x:f t="shared" ref="N33:N35" si="2">IF(B33&lt;&gt;"",CONCATENATE(B33,REPT(" ",31-LEN(B33)),E33," ",IF(LEN(F33)&gt;0,CONCATENATE("(",F33,")")," "),"  ",IF(I33&lt;&gt;"",CONCATENATE(" DEFAULT ",I33,""),""),IF(D33="N"," NOT NULL "," "),IF(B39&lt;&gt;""," ,"," ")),") Tablespace TS_HEMR_DATA ;")</x:f>
        <x:v>) Tablespace TS_HEMR_DATA ;</x:v>
      </x:c>
      <x:c r="O33" s="9"/>
      <x:c r="U33" s="41" t="str">
        <x:f t="shared" si="0"/>
        <x:v>COMMENT ON COLUMN SchoolRecords. IS '' ;</x:v>
      </x:c>
    </x:row>
    <x:row r="34" spans="1:21" s="3" customFormat="1" ht="13.199999999999999">
      <x:c r="A34" s="35">
        <x:v>27</x:v>
      </x:c>
      <x:c r="B34" s="28"/>
      <x:c r="C34" s="28"/>
      <x:c r="D34" s="27"/>
      <x:c r="E34" s="27"/>
      <x:c r="F34" s="27"/>
      <x:c r="G34" s="27"/>
      <x:c r="H34" s="27"/>
      <x:c r="I34" s="24"/>
      <x:c r="J34" s="64"/>
      <x:c r="K34" s="65"/>
      <x:c r="L34" s="34"/>
      <x:c r="M34" s="9"/>
      <x:c r="N34" s="20" t="str">
        <x:f t="shared" si="2"/>
        <x:v>) Tablespace TS_HEMR_DATA ;</x:v>
      </x:c>
      <x:c r="O34" s="9"/>
      <x:c r="U34" s="41" t="str">
        <x:f t="shared" si="0"/>
        <x:v>COMMENT ON COLUMN SchoolRecords. IS '' ;</x:v>
      </x:c>
    </x:row>
    <x:row r="35" spans="1:21" s="3" customFormat="1" ht="13.199999999999999">
      <x:c r="A35" s="35">
        <x:v>28</x:v>
      </x:c>
      <x:c r="B35" s="28"/>
      <x:c r="C35" s="28"/>
      <x:c r="D35" s="27"/>
      <x:c r="E35" s="27"/>
      <x:c r="F35" s="27"/>
      <x:c r="G35" s="27"/>
      <x:c r="H35" s="27"/>
      <x:c r="I35" s="24"/>
      <x:c r="J35" s="64"/>
      <x:c r="K35" s="65"/>
      <x:c r="L35" s="34"/>
      <x:c r="M35" s="9"/>
      <x:c r="N35" s="20" t="str">
        <x:f t="shared" si="2"/>
        <x:v>) Tablespace TS_HEMR_DATA ;</x:v>
      </x:c>
      <x:c r="O35" s="9"/>
      <x:c r="U35" s="41" t="str">
        <x:f t="shared" si="0"/>
        <x:v>COMMENT ON COLUMN SchoolRecords. IS '' ;</x:v>
      </x:c>
    </x:row>
    <x:row r="36" spans="1:21" s="3" customFormat="1" ht="13.199999999999999">
      <x:c r="A36" s="35">
        <x:v>29</x:v>
      </x:c>
      <x:c r="B36" s="28"/>
      <x:c r="C36" s="28"/>
      <x:c r="D36" s="27"/>
      <x:c r="E36" s="27"/>
      <x:c r="F36" s="27"/>
      <x:c r="G36" s="27"/>
      <x:c r="H36" s="27"/>
      <x:c r="I36" s="24"/>
      <x:c r="J36" s="64"/>
      <x:c r="K36" s="65"/>
      <x:c r="L36" s="34"/>
      <x:c r="M36" s="9"/>
      <x:c r="N36" s="20"/>
      <x:c r="O36" s="9"/>
      <x:c r="U36" s="41"/>
    </x:row>
    <x:row r="37" spans="1:21" s="3" customFormat="1" ht="13.199999999999999">
      <x:c r="A37" s="35">
        <x:v>30</x:v>
      </x:c>
      <x:c r="B37" s="28"/>
      <x:c r="C37" s="28"/>
      <x:c r="D37" s="27"/>
      <x:c r="E37" s="27"/>
      <x:c r="F37" s="27"/>
      <x:c r="G37" s="27"/>
      <x:c r="H37" s="27"/>
      <x:c r="I37" s="24"/>
      <x:c r="J37" s="64"/>
      <x:c r="K37" s="65"/>
      <x:c r="L37" s="34"/>
      <x:c r="M37" s="9"/>
      <x:c r="N37" s="20"/>
      <x:c r="O37" s="9"/>
      <x:c r="U37" s="41"/>
    </x:row>
    <x:row r="38" spans="1:21" s="3" customFormat="1" ht="13.199999999999999">
      <x:c r="A38" s="35">
        <x:v>31</x:v>
      </x:c>
      <x:c r="B38" s="28"/>
      <x:c r="C38" s="28"/>
      <x:c r="D38" s="27"/>
      <x:c r="E38" s="27"/>
      <x:c r="F38" s="27"/>
      <x:c r="G38" s="56"/>
      <x:c r="H38" s="27"/>
      <x:c r="I38" s="24"/>
      <x:c r="J38" s="54"/>
      <x:c r="K38" s="55"/>
      <x:c r="L38" s="34"/>
      <x:c r="M38" s="9"/>
      <x:c r="N38" s="20"/>
      <x:c r="O38" s="9"/>
      <x:c r="U38" s="41"/>
    </x:row>
    <x:row r="39" spans="1:21" s="3" customFormat="1" ht="13.199999999999999">
      <x:c r="A39" s="51"/>
      <x:c r="B39" s="50"/>
      <x:c r="C39" s="50"/>
      <x:c r="D39" s="52"/>
      <x:c r="E39" s="52"/>
      <x:c r="F39" s="52"/>
      <x:c r="G39" s="52"/>
      <x:c r="H39" s="52"/>
      <x:c r="I39" s="53"/>
      <x:c r="J39" s="29"/>
      <x:c r="K39" s="29"/>
      <x:c r="L39" s="33"/>
      <x:c r="M39" s="9"/>
      <x:c r="N39" s="20" t="s">
        <x:v>221</x:v>
      </x:c>
      <x:c r="O39" s="9"/>
      <x:c r="U39" s="41"/>
    </x:row>
    <x:row r="40" spans="1:15" s="3" customFormat="1" ht="13.199999999999999">
      <x:c r="A40" s="49"/>
      <x:c r="B40" s="50"/>
      <x:c r="C40" s="50"/>
      <x:c r="D40" s="49"/>
      <x:c r="E40" s="49"/>
      <x:c r="F40" s="49"/>
      <x:c r="G40" s="49"/>
      <x:c r="H40" s="49"/>
      <x:c r="I40" s="49"/>
      <x:c r="J40" s="49"/>
      <x:c r="K40" s="49"/>
      <x:c r="L40" s="9"/>
      <x:c r="M40" s="9"/>
      <x:c r="N40" s="23"/>
      <x:c r="O40" s="9"/>
    </x:row>
    <x:row r="41" spans="1:15" s="3" customFormat="1" ht="13.199999999999999">
      <x:c r="A41" s="48"/>
      <x:c r="B41" s="31"/>
      <x:c r="C41" s="31"/>
      <x:c r="D41" s="30"/>
      <x:c r="E41" s="30"/>
      <x:c r="F41" s="30"/>
      <x:c r="G41" s="30"/>
      <x:c r="H41" s="30"/>
      <x:c r="I41" s="31"/>
      <x:c r="J41" s="29"/>
      <x:c r="K41" s="29"/>
      <x:c r="L41" s="9"/>
      <x:c r="M41" s="9"/>
      <x:c r="N41" s="23"/>
      <x:c r="O41" s="9"/>
    </x:row>
    <x:row r="42" spans="1:15" s="2" customFormat="1" ht="13.199999999999999">
      <x:c r="A42" s="40" t="s">
        <x:v>220</x:v>
      </x:c>
      <x:c r="B42" s="40" t="s">
        <x:v>357</x:v>
      </x:c>
      <x:c r="C42" s="113" t="s">
        <x:v>358</x:v>
      </x:c>
      <x:c r="D42" s="113"/>
      <x:c r="E42" s="113"/>
      <x:c r="F42" s="113"/>
      <x:c r="G42" s="113"/>
      <x:c r="H42" s="40" t="s">
        <x:v>258</x:v>
      </x:c>
      <x:c r="I42" s="40" t="s">
        <x:v>197</x:v>
      </x:c>
      <x:c r="J42" s="114" t="s">
        <x:v>241</x:v>
      </x:c>
      <x:c r="K42" s="115"/>
      <x:c r="L42" s="116"/>
      <x:c r="M42" s="47"/>
      <x:c r="N42" s="22"/>
      <x:c r="O42" s="4"/>
    </x:row>
    <x:row r="43" spans="1:15" s="2" customFormat="1" ht="13.199999999999999">
      <x:c r="A43" s="7">
        <x:v>1</x:v>
      </x:c>
      <x:c r="B43" s="10"/>
      <x:c r="C43" s="107"/>
      <x:c r="D43" s="107"/>
      <x:c r="E43" s="107"/>
      <x:c r="F43" s="107"/>
      <x:c r="G43" s="107"/>
      <x:c r="H43" s="7"/>
      <x:c r="I43" s="35"/>
      <x:c r="J43" s="108"/>
      <x:c r="K43" s="109"/>
      <x:c r="L43" s="110"/>
      <x:c r="M43" s="42"/>
      <x:c r="N43" s="22" t="str">
        <x:f>CONCATENATE("CREATE ",IF(H43&lt;&gt;"","UNIQUE ",""),"INDEX ",B43," ON ",$F$4,"( ",C43," ) ")</x:f>
        <x:v xml:space="preserve">CREATE INDEX  ON SchoolRecords(  ) </x:v>
      </x:c>
      <x:c r="O43" s="4"/>
    </x:row>
    <x:row r="44" spans="1:15" s="2" customFormat="1" ht="13.199999999999999">
      <x:c r="A44" s="62">
        <x:v>2</x:v>
      </x:c>
      <x:c r="B44" s="63"/>
      <x:c r="C44" s="107"/>
      <x:c r="D44" s="107"/>
      <x:c r="E44" s="107"/>
      <x:c r="F44" s="107"/>
      <x:c r="G44" s="107"/>
      <x:c r="H44" s="7"/>
      <x:c r="I44" s="35"/>
      <x:c r="J44" s="108"/>
      <x:c r="K44" s="109"/>
      <x:c r="L44" s="110"/>
      <x:c r="M44" s="49"/>
      <x:c r="N44" s="22" t="str">
        <x:f t="shared" ref="N44:N46" si="3">CONCATENATE("CREATE ",IF(H44&lt;&gt;"","UNIQUE ",""),"INDEX ",B44," ON ",$F$4,"( ",C44," ) ")</x:f>
        <x:v xml:space="preserve">CREATE INDEX  ON SchoolRecords(  ) </x:v>
      </x:c>
      <x:c r="O44" s="4"/>
    </x:row>
    <x:row r="45" spans="1:15" s="2" customFormat="1" ht="13.199999999999999">
      <x:c r="A45" s="62">
        <x:v>3</x:v>
      </x:c>
      <x:c r="B45" s="63"/>
      <x:c r="C45" s="107"/>
      <x:c r="D45" s="107"/>
      <x:c r="E45" s="107"/>
      <x:c r="F45" s="107"/>
      <x:c r="G45" s="107"/>
      <x:c r="H45" s="7"/>
      <x:c r="I45" s="35"/>
      <x:c r="J45" s="57"/>
      <x:c r="K45" s="58"/>
      <x:c r="L45" s="59"/>
      <x:c r="M45" s="49"/>
      <x:c r="N45" s="22" t="str">
        <x:f t="shared" si="3"/>
        <x:v xml:space="preserve">CREATE INDEX  ON SchoolRecords(  ) </x:v>
      </x:c>
      <x:c r="O45" s="4"/>
    </x:row>
    <x:row r="46" spans="1:15" s="2" customFormat="1" ht="13.199999999999999">
      <x:c r="A46" s="62">
        <x:v>4</x:v>
      </x:c>
      <x:c r="B46" s="63"/>
      <x:c r="C46" s="107"/>
      <x:c r="D46" s="107"/>
      <x:c r="E46" s="107"/>
      <x:c r="F46" s="107"/>
      <x:c r="G46" s="107"/>
      <x:c r="H46" s="7"/>
      <x:c r="I46" s="35"/>
      <x:c r="J46" s="108"/>
      <x:c r="K46" s="109"/>
      <x:c r="L46" s="110"/>
      <x:c r="M46" s="49"/>
      <x:c r="N46" s="22" t="str">
        <x:f t="shared" si="3"/>
        <x:v xml:space="preserve">CREATE INDEX  ON SchoolRecords(  ) </x:v>
      </x:c>
      <x:c r="O46" s="4"/>
    </x:row>
    <x:row r="47" spans="2:14" s="2" customFormat="1" ht="13.199999999999999">
      <x:c r="B47" s="2">
        <x:f>LEN(B43)</x:f>
        <x:v>0</x:v>
      </x:c>
      <x:c r="N47" s="23"/>
    </x:row>
    <x:row r="48" spans="14:14" s="2" customFormat="1" ht="13.199999999999999">
      <x:c r="N48" s="23"/>
    </x:row>
    <x:row r="49" spans="14:14" s="2" customFormat="1" ht="13.199999999999999">
      <x:c r="N49" s="23"/>
    </x:row>
    <x:row r="50" spans="14:14" s="2" customFormat="1" ht="13.199999999999999">
      <x:c r="N50" s="23"/>
    </x:row>
    <x:row r="51" spans="14:14" s="2" customFormat="1" ht="13.199999999999999">
      <x:c r="N51" s="23"/>
    </x:row>
    <x:row r="52" spans="14:14" s="2" customFormat="1" ht="13.199999999999999">
      <x:c r="N52" s="23"/>
    </x:row>
    <x:row r="53" spans="14:14" s="2" customFormat="1" ht="13.199999999999999">
      <x:c r="N53" s="23"/>
    </x:row>
    <x:row r="54" spans="14:14" s="2" customFormat="1" ht="13.199999999999999">
      <x:c r="N54" s="23"/>
    </x:row>
    <x:row r="55" spans="14:14" s="2" customFormat="1" ht="13.199999999999999">
      <x:c r="N55" s="23"/>
    </x:row>
    <x:row r="56" spans="14:14" s="2" customFormat="1" ht="13.199999999999999">
      <x:c r="N56" s="23"/>
    </x:row>
    <x:row r="57" spans="14:14" s="2" customFormat="1" ht="13.199999999999999">
      <x:c r="N57" s="23"/>
    </x:row>
  </x:sheetData>
  <x:mergeCells count="39">
    <x:mergeCell ref="C44:G44"/>
    <x:mergeCell ref="J44:L44"/>
    <x:mergeCell ref="C46:G46"/>
    <x:mergeCell ref="J46:L46"/>
    <x:mergeCell ref="J17:K17"/>
    <x:mergeCell ref="J18:K18"/>
    <x:mergeCell ref="C42:G42"/>
    <x:mergeCell ref="C43:G43"/>
    <x:mergeCell ref="J43:L43"/>
    <x:mergeCell ref="J42:L42"/>
    <x:mergeCell ref="C45:G45"/>
    <x:mergeCell ref="J11:K11"/>
    <x:mergeCell ref="J12:K12"/>
    <x:mergeCell ref="J14:K14"/>
    <x:mergeCell ref="J15:K15"/>
    <x:mergeCell ref="J16:K16"/>
    <x:mergeCell ref="J9:K9"/>
    <x:mergeCell ref="J10:K10"/>
    <x:mergeCell ref="A4:B4"/>
    <x:mergeCell ref="C4:D4"/>
    <x:mergeCell ref="F4:H4"/>
    <x:mergeCell ref="J8:K8"/>
    <x:mergeCell ref="J7:K7"/>
    <x:mergeCell ref="A1:B1"/>
    <x:mergeCell ref="E1:E2"/>
    <x:mergeCell ref="A2:B2"/>
    <x:mergeCell ref="A3:B3"/>
    <x:mergeCell ref="J6:K6"/>
    <x:mergeCell ref="J4:L4"/>
    <x:mergeCell ref="A5:B5"/>
    <x:mergeCell ref="C5:D5"/>
    <x:mergeCell ref="E5:F5"/>
    <x:mergeCell ref="G5:H5"/>
    <x:mergeCell ref="J5:L5"/>
    <x:mergeCell ref="C1:D1"/>
    <x:mergeCell ref="C2:D2"/>
    <x:mergeCell ref="C3:D3"/>
    <x:mergeCell ref="F1:H2"/>
    <x:mergeCell ref="F3:H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D57"/>
  <x:sheetViews>
    <x:sheetView topLeftCell="A1" zoomScaleNormal="100" zoomScaleSheetLayoutView="75" workbookViewId="0">
      <x:selection activeCell="H15" activeCellId="0" sqref="H15:H15"/>
    </x:sheetView>
  </x:sheetViews>
  <x:sheetFormatPr defaultColWidth="9" defaultRowHeight="16.399999999999999"/>
  <x:cols>
    <x:col min="1" max="1" width="6.8984375" customWidth="1"/>
    <x:col min="2" max="2" width="29.3984375" bestFit="1" customWidth="1"/>
    <x:col min="3" max="3" width="28.59765625" customWidth="1"/>
    <x:col min="4" max="4" width="6.8984375" customWidth="1"/>
    <x:col min="5" max="5" width="12.59765625" customWidth="1"/>
    <x:col min="6" max="6" width="6.8984375" bestFit="1" customWidth="1"/>
    <x:col min="7" max="7" width="3.59765625" bestFit="1" customWidth="1"/>
    <x:col min="8" max="8" width="8" bestFit="1" customWidth="1"/>
    <x:col min="9" max="9" width="14.09765625" customWidth="1"/>
    <x:col min="10" max="10" width="11.8984375" customWidth="1"/>
    <x:col min="11" max="11" width="10.3984375" customWidth="1"/>
    <x:col min="12" max="12" width="9.69921875" bestFit="1" customWidth="1"/>
    <x:col min="13" max="13" width="4.19921875" customWidth="1"/>
    <x:col min="14" max="14" width="9" style="19"/>
    <x:col min="15" max="15" width="10.5" customWidth="1"/>
  </x:cols>
  <x:sheetData>
    <x:row r="1" spans="1:13" ht="16.5" customHeight="1">
      <x:c r="A1" s="121" t="s">
        <x:v>259</x:v>
      </x:c>
      <x:c r="B1" s="122"/>
      <x:c r="C1" s="119" t="s">
        <x:v>171</x:v>
      </x:c>
      <x:c r="D1" s="119"/>
      <x:c r="E1" s="119" t="s">
        <x:v>227</x:v>
      </x:c>
      <x:c r="F1" s="138" t="s">
        <x:v>269</x:v>
      </x:c>
      <x:c r="G1" s="138"/>
      <x:c r="H1" s="139"/>
      <x:c r="I1" s="17" t="s">
        <x:v>219</x:v>
      </x:c>
      <x:c r="J1" s="6"/>
      <x:c r="K1" s="12" t="s">
        <x:v>238</x:v>
      </x:c>
      <x:c r="L1" s="14"/>
      <x:c r="M1" s="43"/>
    </x:row>
    <x:row r="2" spans="1:13" ht="16.5" customHeight="1">
      <x:c r="A2" s="123" t="s">
        <x:v>346</x:v>
      </x:c>
      <x:c r="B2" s="124"/>
      <x:c r="C2" s="119"/>
      <x:c r="D2" s="119"/>
      <x:c r="E2" s="119"/>
      <x:c r="F2" s="140"/>
      <x:c r="G2" s="140"/>
      <x:c r="H2" s="141"/>
      <x:c r="I2" s="1" t="s">
        <x:v>215</x:v>
      </x:c>
      <x:c r="J2" s="6"/>
      <x:c r="K2" s="16" t="s">
        <x:v>255</x:v>
      </x:c>
      <x:c r="L2" s="14"/>
      <x:c r="M2" s="43"/>
    </x:row>
    <x:row r="3" spans="1:14">
      <x:c r="A3" s="125" t="s">
        <x:v>279</x:v>
      </x:c>
      <x:c r="B3" s="126"/>
      <x:c r="C3" s="136"/>
      <x:c r="D3" s="137"/>
      <x:c r="E3" s="26" t="s">
        <x:v>226</x:v>
      </x:c>
      <x:c r="F3" s="142" t="s">
        <x:v>239</x:v>
      </x:c>
      <x:c r="G3" s="142"/>
      <x:c r="H3" s="142"/>
      <x:c r="I3" s="15" t="s">
        <x:v>243</x:v>
      </x:c>
      <x:c r="J3" s="6"/>
      <x:c r="K3" s="11" t="s">
        <x:v>242</x:v>
      </x:c>
      <x:c r="L3" s="13" t="s">
        <x:v>261</x:v>
      </x:c>
      <x:c r="M3" s="44"/>
      <x:c r="N3" s="20" t="str">
        <x:f>CONCATENATE("DROP TABLE ",F4," ;")</x:f>
        <x:v>DROP TABLE MockRecords ;</x:v>
      </x:c>
    </x:row>
    <x:row r="4" spans="1:15" ht="16.5" customHeight="1">
      <x:c r="A4" s="119" t="s">
        <x:v>244</x:v>
      </x:c>
      <x:c r="B4" s="119"/>
      <x:c r="C4" s="119"/>
      <x:c r="D4" s="119"/>
      <x:c r="E4" s="6" t="s">
        <x:v>349</x:v>
      </x:c>
      <x:c r="F4" s="120" t="s">
        <x:v>354</x:v>
      </x:c>
      <x:c r="G4" s="120"/>
      <x:c r="H4" s="120"/>
      <x:c r="I4" s="5" t="s">
        <x:v>345</x:v>
      </x:c>
      <x:c r="J4" s="129" t="s">
        <x:v>272</x:v>
      </x:c>
      <x:c r="K4" s="130"/>
      <x:c r="L4" s="131"/>
      <x:c r="M4" s="45"/>
      <x:c r="N4" s="21"/>
      <x:c r="O4" s="18"/>
    </x:row>
    <x:row r="5" spans="1:15" ht="16.5" customHeight="1">
      <x:c r="A5" s="132" t="s">
        <x:v>350</x:v>
      </x:c>
      <x:c r="B5" s="133"/>
      <x:c r="C5" s="132"/>
      <x:c r="D5" s="133"/>
      <x:c r="E5" s="134" t="s">
        <x:v>247</x:v>
      </x:c>
      <x:c r="F5" s="135"/>
      <x:c r="G5" s="129" t="s">
        <x:v>245</x:v>
      </x:c>
      <x:c r="H5" s="131"/>
      <x:c r="I5" s="5" t="s">
        <x:v>348</x:v>
      </x:c>
      <x:c r="J5" s="129"/>
      <x:c r="K5" s="130"/>
      <x:c r="L5" s="131"/>
      <x:c r="M5" s="45"/>
      <x:c r="N5" s="21"/>
      <x:c r="O5" s="18"/>
    </x:row>
    <x:row r="6" spans="1:30" s="3" customFormat="1" ht="13.199999999999999">
      <x:c r="A6" s="37" t="s">
        <x:v>220</x:v>
      </x:c>
      <x:c r="B6" s="37" t="s">
        <x:v>210</x:v>
      </x:c>
      <x:c r="C6" s="37" t="s">
        <x:v>271</x:v>
      </x:c>
      <x:c r="D6" s="37" t="s">
        <x:v>240</x:v>
      </x:c>
      <x:c r="E6" s="37" t="s">
        <x:v>347</x:v>
      </x:c>
      <x:c r="F6" s="37" t="s">
        <x:v>249</x:v>
      </x:c>
      <x:c r="G6" s="37" t="s">
        <x:v>197</x:v>
      </x:c>
      <x:c r="H6" s="37" t="s">
        <x:v>205</x:v>
      </x:c>
      <x:c r="I6" s="38" t="s">
        <x:v>246</x:v>
      </x:c>
      <x:c r="J6" s="127" t="s">
        <x:v>241</x:v>
      </x:c>
      <x:c r="K6" s="128"/>
      <x:c r="L6" s="39" t="s">
        <x:v>217</x:v>
      </x:c>
      <x:c r="M6" s="46"/>
      <x:c r="N6" s="20" t="str">
        <x:f>CONCATENATE("CREATE TABLE ",$F$4," (")</x:f>
        <x:v>CREATE TABLE MockRecords (</x:v>
      </x:c>
      <x:c r="O6" s="9"/>
      <x:c r="Q6" s="41"/>
      <x:c r="R6" s="41"/>
      <x:c r="S6" s="41"/>
      <x:c r="T6" s="41"/>
      <x:c r="U6" s="41" t="str">
        <x:f>CONCATENATE("COMMENT ON TABLE ",$F$4," IS '",$J$4,"' ;")</x:f>
        <x:v>COMMENT ON TABLE MockRecords IS '모의고사' ;</x:v>
      </x:c>
      <x:c r="V6" s="41"/>
      <x:c r="W6" s="41"/>
      <x:c r="X6" s="41"/>
      <x:c r="Y6" s="41"/>
      <x:c r="Z6" s="41"/>
      <x:c r="AA6" s="41"/>
      <x:c r="AB6" s="41"/>
      <x:c r="AC6" s="41"/>
      <x:c r="AD6" s="41"/>
    </x:row>
    <x:row r="7" spans="1:21" s="32" customFormat="1">
      <x:c r="A7" s="35">
        <x:v>1</x:v>
      </x:c>
      <x:c r="B7" s="79" t="s">
        <x:v>369</x:v>
      </x:c>
      <x:c r="C7" s="80" t="s">
        <x:v>168</x:v>
      </x:c>
      <x:c r="D7" s="27" t="s">
        <x:v>216</x:v>
      </x:c>
      <x:c r="E7" s="76" t="s">
        <x:v>268</x:v>
      </x:c>
      <x:c r="F7" s="27">
        <x:v>10</x:v>
      </x:c>
      <x:c r="G7" s="27" t="s">
        <x:v>211</x:v>
      </x:c>
      <x:c r="H7" s="27" t="s">
        <x:v>214</x:v>
      </x:c>
      <x:c r="I7" s="24"/>
      <x:c r="J7" s="117"/>
      <x:c r="K7" s="118"/>
      <x:c r="L7" s="34"/>
      <x:c r="M7" s="33"/>
      <x:c r="N7" s="20" t="str">
        <x:f>IF(B7&lt;&gt;"",CONCATENATE(B7,REPT(" ",31-LEN(B7)),E7," ",IF(LEN(F7)&gt;0,CONCATENATE("(",F7,")")," "),"  ",IF(I7&lt;&gt;"",CONCATENATE(" DEFAULT ",I7,""),""),IF(D7="N"," NOT NULL "," "),IF(B8&lt;&gt;""," ,"," ")),") Tablespace TS_HEMR_DATA ;")</x:f>
        <x:v>mock_recordID                  VARCHAR (10)   NOT NULL  ,</x:v>
      </x:c>
      <x:c r="O7" s="33"/>
      <x:c r="U7" s="41" t="str">
        <x:f t="shared" ref="U7:U35" si="0">CONCATENATE("COMMENT ON COLUMN ",$F$4,".",B7," IS '",C7,IF(LEN(J7)=0,"",CONCATENATE("  ( ",J7," )")),"' ;")</x:f>
        <x:v>COMMENT ON COLUMN MockRecords.mock_recordID IS '모의고사         성적표 코드' ;</x:v>
      </x:c>
    </x:row>
    <x:row r="8" spans="1:21" s="3" customFormat="1">
      <x:c r="A8" s="35">
        <x:v>2</x:v>
      </x:c>
      <x:c r="B8" s="79" t="s">
        <x:v>297</x:v>
      </x:c>
      <x:c r="C8" s="77" t="s">
        <x:v>305</x:v>
      </x:c>
      <x:c r="D8" s="27" t="s">
        <x:v>216</x:v>
      </x:c>
      <x:c r="E8" s="77" t="s">
        <x:v>268</x:v>
      </x:c>
      <x:c r="F8" s="27">
        <x:v>10</x:v>
      </x:c>
      <x:c r="G8" s="27"/>
      <x:c r="H8" s="36" t="s">
        <x:v>203</x:v>
      </x:c>
      <x:c r="I8" s="25"/>
      <x:c r="J8" s="117"/>
      <x:c r="K8" s="118"/>
      <x:c r="L8" s="8"/>
      <x:c r="M8" s="9"/>
      <x:c r="N8" s="20" t="str">
        <x:f t="shared" ref="N8:N31" si="1">IF(B8&lt;&gt;"",CONCATENATE(B8,REPT(" ",31-LEN(B8)),E8," ",IF(LEN(F8)&gt;0,CONCATENATE("(",F8,")")," "),"  ",IF(I8&lt;&gt;"",CONCATENATE(" DEFAULT ",I8,""),""),IF(D8="N"," NOT NULL "," "),IF(B9&lt;&gt;""," ,"," ")),") Tablespace TS_HEMR_DATA ;")</x:f>
        <x:v>std_id                         VARCHAR (10)   NOT NULL  ,</x:v>
      </x:c>
      <x:c r="O8" s="9"/>
      <x:c r="U8" s="41" t="str">
        <x:f t="shared" si="0"/>
        <x:v>COMMENT ON COLUMN MockRecords.std_id IS '학생ID' ;</x:v>
      </x:c>
    </x:row>
    <x:row r="9" spans="1:21" s="32" customFormat="1">
      <x:c r="A9" s="35">
        <x:v>3</x:v>
      </x:c>
      <x:c r="B9" s="79" t="s">
        <x:v>291</x:v>
      </x:c>
      <x:c r="C9" s="77" t="s">
        <x:v>193</x:v>
      </x:c>
      <x:c r="D9" s="27"/>
      <x:c r="E9" s="77" t="s">
        <x:v>265</x:v>
      </x:c>
      <x:c r="F9" s="27">
        <x:v>1</x:v>
      </x:c>
      <x:c r="G9" s="27"/>
      <x:c r="H9" s="27" t="s">
        <x:v>214</x:v>
      </x:c>
      <x:c r="I9" s="24"/>
      <x:c r="J9" s="117"/>
      <x:c r="K9" s="118"/>
      <x:c r="L9" s="34"/>
      <x:c r="M9" s="33"/>
      <x:c r="N9" s="20" t="str">
        <x:f t="shared" si="1"/>
        <x:v>grade                          CHAR (1)    ,</x:v>
      </x:c>
      <x:c r="O9" s="33"/>
      <x:c r="U9" s="41" t="str">
        <x:f t="shared" si="0"/>
        <x:v>COMMENT ON COLUMN MockRecords.grade IS '학년' ;</x:v>
      </x:c>
    </x:row>
    <x:row r="10" spans="1:21" s="32" customFormat="1">
      <x:c r="A10" s="35">
        <x:v>4</x:v>
      </x:c>
      <x:c r="B10" s="79" t="s">
        <x:v>187</x:v>
      </x:c>
      <x:c r="C10" s="77" t="s">
        <x:v>232</x:v>
      </x:c>
      <x:c r="D10" s="27"/>
      <x:c r="E10" s="77" t="s">
        <x:v>265</x:v>
      </x:c>
      <x:c r="F10" s="27">
        <x:v>1</x:v>
      </x:c>
      <x:c r="G10" s="27"/>
      <x:c r="H10" s="27" t="s">
        <x:v>214</x:v>
      </x:c>
      <x:c r="I10" s="24"/>
      <x:c r="J10" s="111"/>
      <x:c r="K10" s="112"/>
      <x:c r="L10" s="34"/>
      <x:c r="M10" s="33"/>
      <x:c r="N10" s="20" t="str">
        <x:f>IF(B10&lt;&gt;"",CONCATENATE(B10,REPT(" ",31-LEN(B10)),E10," ",IF(LEN(F10)&gt;0,CONCATENATE("(",F10,")")," "),"  ",IF(I10&lt;&gt;"",CONCATENATE(" DEFAULT ",I10,""),""),IF(D10="N"," NOT NULL "," "),IF(B11&lt;&gt;""," ,"," ")),") Tablespace TS_HEMR_DATA ;")</x:f>
        <x:v>semester                       CHAR (1)    ,</x:v>
      </x:c>
      <x:c r="O10" s="33"/>
      <x:c r="U10" s="41" t="str">
        <x:f t="shared" si="0"/>
        <x:v>COMMENT ON COLUMN MockRecords.semester IS '월' ;</x:v>
      </x:c>
    </x:row>
    <x:row r="11" spans="1:21" s="32" customFormat="1">
      <x:c r="A11" s="35">
        <x:v>5</x:v>
      </x:c>
      <x:c r="B11" s="79" t="s">
        <x:v>312</x:v>
      </x:c>
      <x:c r="C11" s="77" t="s">
        <x:v>309</x:v>
      </x:c>
      <x:c r="D11" s="27"/>
      <x:c r="E11" s="77" t="s">
        <x:v>281</x:v>
      </x:c>
      <x:c r="F11" s="27" t="s">
        <x:v>235</x:v>
      </x:c>
      <x:c r="G11" s="27"/>
      <x:c r="H11" s="27" t="s">
        <x:v>214</x:v>
      </x:c>
      <x:c r="I11" s="24"/>
      <x:c r="J11" s="111"/>
      <x:c r="K11" s="112"/>
      <x:c r="L11" s="34"/>
      <x:c r="M11" s="33"/>
      <x:c r="N11" s="20" t="str">
        <x:f t="shared" si="1"/>
        <x:v>korean                         DOUBLE (3,1)    ,</x:v>
      </x:c>
      <x:c r="O11" s="33"/>
      <x:c r="U11" s="41" t="str">
        <x:f t="shared" si="0"/>
        <x:v>COMMENT ON COLUMN MockRecords.korean IS '국어영역' ;</x:v>
      </x:c>
    </x:row>
    <x:row r="12" spans="1:21" s="32" customFormat="1">
      <x:c r="A12" s="35">
        <x:v>6</x:v>
      </x:c>
      <x:c r="B12" s="79" t="s">
        <x:v>278</x:v>
      </x:c>
      <x:c r="C12" s="77" t="s">
        <x:v>299</x:v>
      </x:c>
      <x:c r="D12" s="27"/>
      <x:c r="E12" s="77" t="s">
        <x:v>281</x:v>
      </x:c>
      <x:c r="F12" s="27" t="s">
        <x:v>235</x:v>
      </x:c>
      <x:c r="G12" s="27"/>
      <x:c r="H12" s="27" t="s">
        <x:v>214</x:v>
      </x:c>
      <x:c r="I12" s="24"/>
      <x:c r="J12" s="111"/>
      <x:c r="K12" s="112"/>
      <x:c r="L12" s="34"/>
      <x:c r="M12" s="33"/>
      <x:c r="N12" s="20" t="str">
        <x:f>IF(B12&lt;&gt;"",CONCATENATE(B12,REPT(" ",31-LEN(B12)),E12," ",IF(LEN(F12)&gt;0,CONCATENATE("(",F12,")")," "),"  ",IF(I12&lt;&gt;"",CONCATENATE(" DEFAULT ",I12,""),""),IF(D12="N"," NOT NULL "," "),IF(B14&lt;&gt;""," ,"," ")),") Tablespace TS_HEMR_DATA ;")</x:f>
        <x:v>english                        DOUBLE (3,1)    ,</x:v>
      </x:c>
      <x:c r="O12" s="33"/>
      <x:c r="U12" s="41" t="str">
        <x:f t="shared" si="0"/>
        <x:v>COMMENT ON COLUMN MockRecords.english IS '영어영역' ;</x:v>
      </x:c>
    </x:row>
    <x:row r="13" spans="1:21" s="32" customFormat="1">
      <x:c r="A13" s="35"/>
      <x:c r="B13" s="79" t="s">
        <x:v>324</x:v>
      </x:c>
      <x:c r="C13" s="77" t="s">
        <x:v>317</x:v>
      </x:c>
      <x:c r="D13" s="27"/>
      <x:c r="E13" s="77" t="s">
        <x:v>281</x:v>
      </x:c>
      <x:c r="F13" s="27" t="s">
        <x:v>235</x:v>
      </x:c>
      <x:c r="G13" s="27"/>
      <x:c r="H13" s="27"/>
      <x:c r="I13" s="24"/>
      <x:c r="J13" s="66"/>
      <x:c r="K13" s="67"/>
      <x:c r="L13" s="34"/>
      <x:c r="M13" s="33"/>
      <x:c r="N13" s="20" t="str">
        <x:f>IF(B13&lt;&gt;"",CONCATENATE(B13,REPT(" ",31-LEN(B13)),E13," ",IF(LEN(F13)&gt;0,CONCATENATE("(",F13,")")," "),"  ",IF(I13&lt;&gt;"",CONCATENATE(" DEFAULT ",I13,""),""),IF(D13="N"," NOT NULL "," "),IF(B15&lt;&gt;""," ,"," ")),") Tablespace TS_HEMR_DATA ;")</x:f>
        <x:v>math                           DOUBLE (3,1)    ,</x:v>
      </x:c>
      <x:c r="O13" s="33"/>
      <x:c r="U13" s="41" t="str">
        <x:f t="shared" si="0"/>
        <x:v>COMMENT ON COLUMN MockRecords.math IS '수학영역' ;</x:v>
      </x:c>
    </x:row>
    <x:row r="14" spans="1:21" s="32" customFormat="1">
      <x:c r="A14" s="35">
        <x:v>7</x:v>
      </x:c>
      <x:c r="B14" s="79" t="s">
        <x:v>364</x:v>
      </x:c>
      <x:c r="C14" s="79" t="s">
        <x:v>342</x:v>
      </x:c>
      <x:c r="D14" s="27"/>
      <x:c r="E14" s="77" t="s">
        <x:v>281</x:v>
      </x:c>
      <x:c r="F14" s="27" t="s">
        <x:v>235</x:v>
      </x:c>
      <x:c r="G14" s="27"/>
      <x:c r="H14" s="27"/>
      <x:c r="I14" s="24"/>
      <x:c r="J14" s="111"/>
      <x:c r="K14" s="112"/>
      <x:c r="L14" s="34"/>
      <x:c r="M14" s="33"/>
      <x:c r="N14" s="20" t="str">
        <x:f t="shared" si="1"/>
        <x:v>side_choice1                   DOUBLE (3,1)    ,</x:v>
      </x:c>
      <x:c r="O14" s="33"/>
      <x:c r="U14" s="41" t="str">
        <x:f t="shared" si="0"/>
        <x:v>COMMENT ON COLUMN MockRecords.side_choice1 IS '사회/과학 선택1' ;</x:v>
      </x:c>
    </x:row>
    <x:row r="15" spans="1:21" s="32" customFormat="1">
      <x:c r="A15" s="35">
        <x:v>8</x:v>
      </x:c>
      <x:c r="B15" s="79" t="s">
        <x:v>362</x:v>
      </x:c>
      <x:c r="C15" s="77" t="s">
        <x:v>344</x:v>
      </x:c>
      <x:c r="E15" s="77" t="s">
        <x:v>281</x:v>
      </x:c>
      <x:c r="F15" s="27" t="s">
        <x:v>235</x:v>
      </x:c>
      <x:c r="G15" s="27"/>
      <x:c r="H15" s="27"/>
      <x:c r="I15" s="24"/>
      <x:c r="J15" s="111"/>
      <x:c r="K15" s="112"/>
      <x:c r="L15" s="34"/>
      <x:c r="M15" s="33"/>
      <x:c r="N15" s="20" t="str">
        <x:f t="shared" si="1"/>
        <x:v>side_choice2                   DOUBLE (3,1)    ,</x:v>
      </x:c>
      <x:c r="O15" s="33"/>
      <x:c r="U15" s="41" t="str">
        <x:f t="shared" si="0"/>
        <x:v>COMMENT ON COLUMN MockRecords.side_choice2 IS '사회/과학 선택2' ;</x:v>
      </x:c>
    </x:row>
    <x:row r="16" spans="1:21" s="32" customFormat="1">
      <x:c r="A16" s="35">
        <x:v>9</x:v>
      </x:c>
      <x:c r="B16" s="79" t="s">
        <x:v>365</x:v>
      </x:c>
      <x:c r="C16" s="77" t="s">
        <x:v>296</x:v>
      </x:c>
      <x:c r="D16" s="27"/>
      <x:c r="E16" s="77" t="s">
        <x:v>281</x:v>
      </x:c>
      <x:c r="F16" s="27" t="s">
        <x:v>235</x:v>
      </x:c>
      <x:c r="G16" s="27"/>
      <x:c r="H16" s="27"/>
      <x:c r="I16" s="24"/>
      <x:c r="J16" s="111"/>
      <x:c r="K16" s="112"/>
      <x:c r="L16" s="34"/>
      <x:c r="M16" s="33"/>
      <x:c r="N16" s="20" t="str">
        <x:f t="shared" si="1"/>
        <x:v xml:space="preserve">more_foreign                   DOUBLE (3,1)    </x:v>
      </x:c>
      <x:c r="O16" s="33"/>
      <x:c r="U16" s="41" t="str">
        <x:f t="shared" si="0"/>
        <x:v>COMMENT ON COLUMN MockRecords.more_foreign IS '제2 외국어' ;</x:v>
      </x:c>
    </x:row>
    <x:row r="17" spans="1:21" s="3" customFormat="1">
      <x:c r="A17" s="35">
        <x:v>10</x:v>
      </x:c>
      <x:c r="B17" s="78"/>
      <x:c r="C17" s="77"/>
      <x:c r="D17" s="27"/>
      <x:c r="E17" s="36"/>
      <x:c r="F17" s="27"/>
      <x:c r="G17" s="27"/>
      <x:c r="H17" s="27"/>
      <x:c r="I17" s="24"/>
      <x:c r="J17" s="111"/>
      <x:c r="K17" s="112"/>
      <x:c r="L17" s="34"/>
      <x:c r="M17" s="9"/>
      <x:c r="N17" s="20" t="str">
        <x:f t="shared" si="1"/>
        <x:v>) Tablespace TS_HEMR_DATA ;</x:v>
      </x:c>
      <x:c r="O17" s="9"/>
      <x:c r="U17" s="41" t="str">
        <x:f t="shared" si="0"/>
        <x:v>COMMENT ON COLUMN MockRecords. IS '' ;</x:v>
      </x:c>
    </x:row>
    <x:row r="18" spans="1:21" s="3" customFormat="1">
      <x:c r="A18" s="35">
        <x:v>11</x:v>
      </x:c>
      <x:c r="B18" s="78"/>
      <x:c r="C18" s="77"/>
      <x:c r="D18" s="27"/>
      <x:c r="E18" s="36"/>
      <x:c r="F18" s="27"/>
      <x:c r="G18" s="27"/>
      <x:c r="H18" s="27"/>
      <x:c r="I18" s="24"/>
      <x:c r="J18" s="111"/>
      <x:c r="K18" s="112"/>
      <x:c r="L18" s="34"/>
      <x:c r="M18" s="9"/>
      <x:c r="N18" s="20" t="str">
        <x:f t="shared" si="1"/>
        <x:v>) Tablespace TS_HEMR_DATA ;</x:v>
      </x:c>
      <x:c r="O18" s="9"/>
      <x:c r="U18" s="41" t="str">
        <x:f t="shared" si="0"/>
        <x:v>COMMENT ON COLUMN MockRecords. IS '' ;</x:v>
      </x:c>
    </x:row>
    <x:row r="19" spans="1:21" s="3" customFormat="1">
      <x:c r="A19" s="35">
        <x:v>12</x:v>
      </x:c>
      <x:c r="B19" s="78"/>
      <x:c r="C19" s="77"/>
      <x:c r="D19" s="27"/>
      <x:c r="E19" s="36"/>
      <x:c r="F19" s="27"/>
      <x:c r="G19" s="27"/>
      <x:c r="H19" s="27"/>
      <x:c r="I19" s="24"/>
      <x:c r="J19" s="54"/>
      <x:c r="K19" s="55"/>
      <x:c r="L19" s="34"/>
      <x:c r="M19" s="9"/>
      <x:c r="N19" s="20" t="str">
        <x:f t="shared" si="1"/>
        <x:v>) Tablespace TS_HEMR_DATA ;</x:v>
      </x:c>
      <x:c r="O19" s="9"/>
      <x:c r="U19" s="41" t="str">
        <x:f t="shared" si="0"/>
        <x:v>COMMENT ON COLUMN MockRecords. IS '' ;</x:v>
      </x:c>
    </x:row>
    <x:row r="20" spans="1:21" s="3" customFormat="1">
      <x:c r="A20" s="35">
        <x:v>13</x:v>
      </x:c>
      <x:c r="B20" s="78"/>
      <x:c r="C20" s="77"/>
      <x:c r="D20" s="27"/>
      <x:c r="E20" s="36"/>
      <x:c r="F20" s="27"/>
      <x:c r="G20" s="27"/>
      <x:c r="H20" s="27"/>
      <x:c r="I20" s="24"/>
      <x:c r="J20" s="54"/>
      <x:c r="K20" s="55"/>
      <x:c r="L20" s="34"/>
      <x:c r="M20" s="9"/>
      <x:c r="N20" s="20" t="str">
        <x:f t="shared" si="1"/>
        <x:v>) Tablespace TS_HEMR_DATA ;</x:v>
      </x:c>
      <x:c r="O20" s="9"/>
      <x:c r="U20" s="41" t="str">
        <x:f t="shared" si="0"/>
        <x:v>COMMENT ON COLUMN MockRecords. IS '' ;</x:v>
      </x:c>
    </x:row>
    <x:row r="21" spans="1:21" s="3" customFormat="1" ht="13.199999999999999">
      <x:c r="A21" s="35">
        <x:v>14</x:v>
      </x:c>
      <x:c r="B21" s="28"/>
      <x:c r="C21" s="28"/>
      <x:c r="D21" s="27"/>
      <x:c r="E21" s="27"/>
      <x:c r="F21" s="27"/>
      <x:c r="G21" s="27"/>
      <x:c r="H21" s="27"/>
      <x:c r="I21" s="24"/>
      <x:c r="J21" s="54"/>
      <x:c r="K21" s="55"/>
      <x:c r="L21" s="34"/>
      <x:c r="M21" s="9"/>
      <x:c r="N21" s="20" t="str">
        <x:f t="shared" si="1"/>
        <x:v>) Tablespace TS_HEMR_DATA ;</x:v>
      </x:c>
      <x:c r="O21" s="9"/>
      <x:c r="U21" s="41" t="str">
        <x:f t="shared" si="0"/>
        <x:v>COMMENT ON COLUMN MockRecords. IS '' ;</x:v>
      </x:c>
    </x:row>
    <x:row r="22" spans="1:21" s="3" customFormat="1" ht="13.199999999999999">
      <x:c r="A22" s="35">
        <x:v>15</x:v>
      </x:c>
      <x:c r="B22" s="28"/>
      <x:c r="C22" s="28"/>
      <x:c r="D22" s="27"/>
      <x:c r="E22" s="27"/>
      <x:c r="F22" s="27"/>
      <x:c r="G22" s="27"/>
      <x:c r="H22" s="27"/>
      <x:c r="I22" s="24"/>
      <x:c r="J22" s="54"/>
      <x:c r="K22" s="55"/>
      <x:c r="L22" s="34"/>
      <x:c r="M22" s="9"/>
      <x:c r="N22" s="20" t="str">
        <x:f t="shared" si="1"/>
        <x:v>) Tablespace TS_HEMR_DATA ;</x:v>
      </x:c>
      <x:c r="O22" s="9"/>
      <x:c r="U22" s="41" t="str">
        <x:f t="shared" si="0"/>
        <x:v>COMMENT ON COLUMN MockRecords. IS '' ;</x:v>
      </x:c>
    </x:row>
    <x:row r="23" spans="1:21" s="3" customFormat="1" ht="13.5" customHeight="1">
      <x:c r="A23" s="35">
        <x:v>16</x:v>
      </x:c>
      <x:c r="B23" s="28"/>
      <x:c r="C23" s="28"/>
      <x:c r="D23" s="27"/>
      <x:c r="E23" s="27"/>
      <x:c r="F23" s="27"/>
      <x:c r="G23" s="27"/>
      <x:c r="H23" s="27"/>
      <x:c r="I23" s="24"/>
      <x:c r="J23" s="54"/>
      <x:c r="K23" s="55"/>
      <x:c r="L23" s="34"/>
      <x:c r="M23" s="9"/>
      <x:c r="N23" s="20" t="str">
        <x:f t="shared" si="1"/>
        <x:v>) Tablespace TS_HEMR_DATA ;</x:v>
      </x:c>
      <x:c r="O23" s="9"/>
      <x:c r="U23" s="41" t="str">
        <x:f t="shared" si="0"/>
        <x:v>COMMENT ON COLUMN MockRecords. IS '' ;</x:v>
      </x:c>
    </x:row>
    <x:row r="24" spans="1:21" s="3" customFormat="1" ht="13.199999999999999">
      <x:c r="A24" s="35">
        <x:v>17</x:v>
      </x:c>
      <x:c r="B24" s="28"/>
      <x:c r="C24" s="28"/>
      <x:c r="D24" s="27"/>
      <x:c r="E24" s="27"/>
      <x:c r="F24" s="27"/>
      <x:c r="G24" s="27"/>
      <x:c r="H24" s="27"/>
      <x:c r="I24" s="24"/>
      <x:c r="J24" s="54"/>
      <x:c r="K24" s="55"/>
      <x:c r="L24" s="34"/>
      <x:c r="M24" s="9"/>
      <x:c r="N24" s="20" t="str">
        <x:f t="shared" si="1"/>
        <x:v>) Tablespace TS_HEMR_DATA ;</x:v>
      </x:c>
      <x:c r="O24" s="9"/>
      <x:c r="U24" s="41" t="str">
        <x:f t="shared" si="0"/>
        <x:v>COMMENT ON COLUMN MockRecords. IS '' ;</x:v>
      </x:c>
    </x:row>
    <x:row r="25" spans="1:21" s="3" customFormat="1" ht="13.5" customHeight="1">
      <x:c r="A25" s="35">
        <x:v>18</x:v>
      </x:c>
      <x:c r="B25" s="28"/>
      <x:c r="C25" s="28"/>
      <x:c r="D25" s="27"/>
      <x:c r="E25" s="27"/>
      <x:c r="F25" s="27"/>
      <x:c r="G25" s="27"/>
      <x:c r="H25" s="27"/>
      <x:c r="I25" s="24"/>
      <x:c r="J25" s="54"/>
      <x:c r="K25" s="55"/>
      <x:c r="L25" s="34"/>
      <x:c r="M25" s="9"/>
      <x:c r="N25" s="20" t="str">
        <x:f t="shared" si="1"/>
        <x:v>) Tablespace TS_HEMR_DATA ;</x:v>
      </x:c>
      <x:c r="O25" s="9"/>
      <x:c r="U25" s="41" t="str">
        <x:f t="shared" si="0"/>
        <x:v>COMMENT ON COLUMN MockRecords. IS '' ;</x:v>
      </x:c>
    </x:row>
    <x:row r="26" spans="1:21" s="3" customFormat="1" ht="13.199999999999999">
      <x:c r="A26" s="35">
        <x:v>19</x:v>
      </x:c>
      <x:c r="B26" s="28"/>
      <x:c r="C26" s="28"/>
      <x:c r="D26" s="27"/>
      <x:c r="E26" s="27"/>
      <x:c r="F26" s="27"/>
      <x:c r="G26" s="27"/>
      <x:c r="H26" s="27"/>
      <x:c r="I26" s="24"/>
      <x:c r="J26" s="54"/>
      <x:c r="K26" s="55"/>
      <x:c r="L26" s="34"/>
      <x:c r="M26" s="9"/>
      <x:c r="N26" s="20" t="str">
        <x:f t="shared" si="1"/>
        <x:v>) Tablespace TS_HEMR_DATA ;</x:v>
      </x:c>
      <x:c r="O26" s="9"/>
      <x:c r="U26" s="41" t="str">
        <x:f t="shared" si="0"/>
        <x:v>COMMENT ON COLUMN MockRecords. IS '' ;</x:v>
      </x:c>
    </x:row>
    <x:row r="27" spans="1:21" s="3" customFormat="1" ht="13.199999999999999">
      <x:c r="A27" s="35">
        <x:v>20</x:v>
      </x:c>
      <x:c r="B27" s="28"/>
      <x:c r="C27" s="28"/>
      <x:c r="D27" s="27"/>
      <x:c r="E27" s="27"/>
      <x:c r="F27" s="27"/>
      <x:c r="G27" s="27"/>
      <x:c r="H27" s="27"/>
      <x:c r="I27" s="24"/>
      <x:c r="J27" s="60"/>
      <x:c r="K27" s="61"/>
      <x:c r="L27" s="34"/>
      <x:c r="M27" s="9"/>
      <x:c r="N27" s="20" t="str">
        <x:f t="shared" si="1"/>
        <x:v>) Tablespace TS_HEMR_DATA ;</x:v>
      </x:c>
      <x:c r="O27" s="9"/>
      <x:c r="U27" s="41" t="str">
        <x:f t="shared" si="0"/>
        <x:v>COMMENT ON COLUMN MockRecords. IS '' ;</x:v>
      </x:c>
    </x:row>
    <x:row r="28" spans="1:21" s="3" customFormat="1" ht="13.199999999999999">
      <x:c r="A28" s="35">
        <x:v>21</x:v>
      </x:c>
      <x:c r="B28" s="28"/>
      <x:c r="C28" s="28"/>
      <x:c r="D28" s="27"/>
      <x:c r="E28" s="27"/>
      <x:c r="F28" s="27"/>
      <x:c r="G28" s="27"/>
      <x:c r="H28" s="27"/>
      <x:c r="I28" s="24"/>
      <x:c r="J28" s="60"/>
      <x:c r="K28" s="61"/>
      <x:c r="L28" s="34"/>
      <x:c r="M28" s="9"/>
      <x:c r="N28" s="20" t="str">
        <x:f t="shared" si="1"/>
        <x:v>) Tablespace TS_HEMR_DATA ;</x:v>
      </x:c>
      <x:c r="O28" s="9"/>
      <x:c r="U28" s="41" t="str">
        <x:f t="shared" si="0"/>
        <x:v>COMMENT ON COLUMN MockRecords. IS '' ;</x:v>
      </x:c>
    </x:row>
    <x:row r="29" spans="1:21" s="3" customFormat="1" ht="13.199999999999999">
      <x:c r="A29" s="35">
        <x:v>22</x:v>
      </x:c>
      <x:c r="B29" s="28"/>
      <x:c r="C29" s="28"/>
      <x:c r="D29" s="27"/>
      <x:c r="E29" s="27"/>
      <x:c r="F29" s="27"/>
      <x:c r="G29" s="27"/>
      <x:c r="H29" s="27"/>
      <x:c r="I29" s="24"/>
      <x:c r="J29" s="54"/>
      <x:c r="K29" s="55"/>
      <x:c r="L29" s="34"/>
      <x:c r="M29" s="9"/>
      <x:c r="N29" s="20" t="str">
        <x:f t="shared" si="1"/>
        <x:v>) Tablespace TS_HEMR_DATA ;</x:v>
      </x:c>
      <x:c r="O29" s="9"/>
      <x:c r="U29" s="41" t="str">
        <x:f t="shared" si="0"/>
        <x:v>COMMENT ON COLUMN MockRecords. IS '' ;</x:v>
      </x:c>
    </x:row>
    <x:row r="30" spans="1:21" s="3" customFormat="1" ht="13.199999999999999">
      <x:c r="A30" s="35">
        <x:v>23</x:v>
      </x:c>
      <x:c r="B30" s="28"/>
      <x:c r="C30" s="28"/>
      <x:c r="D30" s="27"/>
      <x:c r="E30" s="27"/>
      <x:c r="F30" s="27"/>
      <x:c r="G30" s="27"/>
      <x:c r="H30" s="27"/>
      <x:c r="I30" s="24"/>
      <x:c r="J30" s="54"/>
      <x:c r="K30" s="55"/>
      <x:c r="L30" s="34"/>
      <x:c r="M30" s="9"/>
      <x:c r="N30" s="20" t="str">
        <x:f t="shared" si="1"/>
        <x:v>) Tablespace TS_HEMR_DATA ;</x:v>
      </x:c>
      <x:c r="O30" s="9"/>
      <x:c r="U30" s="41" t="str">
        <x:f t="shared" si="0"/>
        <x:v>COMMENT ON COLUMN MockRecords. IS '' ;</x:v>
      </x:c>
    </x:row>
    <x:row r="31" spans="1:21" s="3" customFormat="1" ht="13.199999999999999">
      <x:c r="A31" s="35">
        <x:v>24</x:v>
      </x:c>
      <x:c r="B31" s="28"/>
      <x:c r="C31" s="28"/>
      <x:c r="D31" s="27"/>
      <x:c r="E31" s="27"/>
      <x:c r="F31" s="27"/>
      <x:c r="G31" s="27"/>
      <x:c r="H31" s="27"/>
      <x:c r="I31" s="24"/>
      <x:c r="J31" s="54"/>
      <x:c r="K31" s="55"/>
      <x:c r="L31" s="34"/>
      <x:c r="M31" s="9"/>
      <x:c r="N31" s="20" t="str">
        <x:f t="shared" si="1"/>
        <x:v>) Tablespace TS_HEMR_DATA ;</x:v>
      </x:c>
      <x:c r="O31" s="9"/>
      <x:c r="U31" s="41" t="str">
        <x:f t="shared" si="0"/>
        <x:v>COMMENT ON COLUMN MockRecords. IS '' ;</x:v>
      </x:c>
    </x:row>
    <x:row r="32" spans="1:21" s="3" customFormat="1" ht="13.199999999999999">
      <x:c r="A32" s="35">
        <x:v>25</x:v>
      </x:c>
      <x:c r="B32" s="28"/>
      <x:c r="C32" s="28"/>
      <x:c r="D32" s="27"/>
      <x:c r="E32" s="27"/>
      <x:c r="F32" s="27"/>
      <x:c r="G32" s="27"/>
      <x:c r="H32" s="27"/>
      <x:c r="I32" s="24"/>
      <x:c r="J32" s="54"/>
      <x:c r="K32" s="55"/>
      <x:c r="L32" s="34"/>
      <x:c r="M32" s="9"/>
      <x:c r="N32" s="20" t="str">
        <x:f>IF(B32&lt;&gt;"",CONCATENATE(B32,REPT(" ",31-LEN(B32)),E32," ",IF(LEN(F32)&gt;0,CONCATENATE("(",F32,")")," "),"  ",IF(I32&lt;&gt;"",CONCATENATE(" DEFAULT ",I32,""),""),IF(D32="N"," NOT NULL "," "),IF(B38&lt;&gt;""," ,"," ")),") Tablespace TS_HEMR_DATA ;")</x:f>
        <x:v>) Tablespace TS_HEMR_DATA ;</x:v>
      </x:c>
      <x:c r="O32" s="9"/>
      <x:c r="U32" s="41" t="str">
        <x:f t="shared" si="0"/>
        <x:v>COMMENT ON COLUMN MockRecords. IS '' ;</x:v>
      </x:c>
    </x:row>
    <x:row r="33" spans="1:21" s="3" customFormat="1" ht="13.199999999999999">
      <x:c r="A33" s="35">
        <x:v>26</x:v>
      </x:c>
      <x:c r="B33" s="28"/>
      <x:c r="C33" s="28"/>
      <x:c r="D33" s="27"/>
      <x:c r="E33" s="27"/>
      <x:c r="F33" s="27"/>
      <x:c r="G33" s="27"/>
      <x:c r="H33" s="27"/>
      <x:c r="I33" s="24"/>
      <x:c r="J33" s="64"/>
      <x:c r="K33" s="65"/>
      <x:c r="L33" s="34"/>
      <x:c r="M33" s="9"/>
      <x:c r="N33" s="20" t="str">
        <x:f t="shared" ref="N33:N35" si="2">IF(B33&lt;&gt;"",CONCATENATE(B33,REPT(" ",31-LEN(B33)),E33," ",IF(LEN(F33)&gt;0,CONCATENATE("(",F33,")")," "),"  ",IF(I33&lt;&gt;"",CONCATENATE(" DEFAULT ",I33,""),""),IF(D33="N"," NOT NULL "," "),IF(B39&lt;&gt;""," ,"," ")),") Tablespace TS_HEMR_DATA ;")</x:f>
        <x:v>) Tablespace TS_HEMR_DATA ;</x:v>
      </x:c>
      <x:c r="O33" s="9"/>
      <x:c r="U33" s="41" t="str">
        <x:f t="shared" si="0"/>
        <x:v>COMMENT ON COLUMN MockRecords. IS '' ;</x:v>
      </x:c>
    </x:row>
    <x:row r="34" spans="1:21" s="3" customFormat="1" ht="13.199999999999999">
      <x:c r="A34" s="35">
        <x:v>27</x:v>
      </x:c>
      <x:c r="B34" s="28"/>
      <x:c r="C34" s="28"/>
      <x:c r="D34" s="27"/>
      <x:c r="E34" s="27"/>
      <x:c r="F34" s="27"/>
      <x:c r="G34" s="27"/>
      <x:c r="H34" s="27"/>
      <x:c r="I34" s="24"/>
      <x:c r="J34" s="64"/>
      <x:c r="K34" s="65"/>
      <x:c r="L34" s="34"/>
      <x:c r="M34" s="9"/>
      <x:c r="N34" s="20" t="str">
        <x:f t="shared" si="2"/>
        <x:v>) Tablespace TS_HEMR_DATA ;</x:v>
      </x:c>
      <x:c r="O34" s="9"/>
      <x:c r="U34" s="41" t="str">
        <x:f t="shared" si="0"/>
        <x:v>COMMENT ON COLUMN MockRecords. IS '' ;</x:v>
      </x:c>
    </x:row>
    <x:row r="35" spans="1:21" s="3" customFormat="1" ht="13.199999999999999">
      <x:c r="A35" s="35">
        <x:v>28</x:v>
      </x:c>
      <x:c r="B35" s="28"/>
      <x:c r="C35" s="28"/>
      <x:c r="D35" s="27"/>
      <x:c r="E35" s="27"/>
      <x:c r="F35" s="27"/>
      <x:c r="G35" s="27"/>
      <x:c r="H35" s="27"/>
      <x:c r="I35" s="24"/>
      <x:c r="J35" s="64"/>
      <x:c r="K35" s="65"/>
      <x:c r="L35" s="34"/>
      <x:c r="M35" s="9"/>
      <x:c r="N35" s="20" t="str">
        <x:f t="shared" si="2"/>
        <x:v>) Tablespace TS_HEMR_DATA ;</x:v>
      </x:c>
      <x:c r="O35" s="9"/>
      <x:c r="U35" s="41" t="str">
        <x:f t="shared" si="0"/>
        <x:v>COMMENT ON COLUMN MockRecords. IS '' ;</x:v>
      </x:c>
    </x:row>
    <x:row r="36" spans="1:21" s="3" customFormat="1" ht="13.199999999999999">
      <x:c r="A36" s="35">
        <x:v>29</x:v>
      </x:c>
      <x:c r="B36" s="28"/>
      <x:c r="C36" s="28"/>
      <x:c r="D36" s="27"/>
      <x:c r="E36" s="27"/>
      <x:c r="F36" s="27"/>
      <x:c r="G36" s="27"/>
      <x:c r="H36" s="27"/>
      <x:c r="I36" s="24"/>
      <x:c r="J36" s="64"/>
      <x:c r="K36" s="65"/>
      <x:c r="L36" s="34"/>
      <x:c r="M36" s="9"/>
      <x:c r="N36" s="20"/>
      <x:c r="O36" s="9"/>
      <x:c r="U36" s="41"/>
    </x:row>
    <x:row r="37" spans="1:21" s="3" customFormat="1" ht="13.199999999999999">
      <x:c r="A37" s="35">
        <x:v>30</x:v>
      </x:c>
      <x:c r="B37" s="28"/>
      <x:c r="C37" s="28"/>
      <x:c r="D37" s="27"/>
      <x:c r="E37" s="27"/>
      <x:c r="F37" s="27"/>
      <x:c r="G37" s="27"/>
      <x:c r="H37" s="27"/>
      <x:c r="I37" s="24"/>
      <x:c r="J37" s="64"/>
      <x:c r="K37" s="65"/>
      <x:c r="L37" s="34"/>
      <x:c r="M37" s="9"/>
      <x:c r="N37" s="20"/>
      <x:c r="O37" s="9"/>
      <x:c r="U37" s="41"/>
    </x:row>
    <x:row r="38" spans="1:21" s="3" customFormat="1" ht="13.199999999999999">
      <x:c r="A38" s="35">
        <x:v>31</x:v>
      </x:c>
      <x:c r="B38" s="28"/>
      <x:c r="C38" s="28"/>
      <x:c r="D38" s="27"/>
      <x:c r="E38" s="27"/>
      <x:c r="F38" s="27"/>
      <x:c r="G38" s="56"/>
      <x:c r="H38" s="27"/>
      <x:c r="I38" s="24"/>
      <x:c r="J38" s="54"/>
      <x:c r="K38" s="55"/>
      <x:c r="L38" s="34"/>
      <x:c r="M38" s="9"/>
      <x:c r="N38" s="20"/>
      <x:c r="O38" s="9"/>
      <x:c r="U38" s="41"/>
    </x:row>
    <x:row r="39" spans="1:21" s="3" customFormat="1" ht="13.199999999999999">
      <x:c r="A39" s="51"/>
      <x:c r="B39" s="50"/>
      <x:c r="C39" s="50"/>
      <x:c r="D39" s="52"/>
      <x:c r="E39" s="52"/>
      <x:c r="F39" s="52"/>
      <x:c r="G39" s="52"/>
      <x:c r="H39" s="52"/>
      <x:c r="I39" s="53"/>
      <x:c r="J39" s="29"/>
      <x:c r="K39" s="29"/>
      <x:c r="L39" s="33"/>
      <x:c r="M39" s="9"/>
      <x:c r="N39" s="20" t="s">
        <x:v>221</x:v>
      </x:c>
      <x:c r="O39" s="9"/>
      <x:c r="U39" s="41"/>
    </x:row>
    <x:row r="40" spans="1:15" s="3" customFormat="1" ht="13.199999999999999">
      <x:c r="A40" s="49"/>
      <x:c r="B40" s="50"/>
      <x:c r="C40" s="50"/>
      <x:c r="D40" s="49"/>
      <x:c r="E40" s="49"/>
      <x:c r="F40" s="49"/>
      <x:c r="G40" s="49"/>
      <x:c r="H40" s="49"/>
      <x:c r="I40" s="49"/>
      <x:c r="J40" s="49"/>
      <x:c r="K40" s="49"/>
      <x:c r="L40" s="9"/>
      <x:c r="M40" s="9"/>
      <x:c r="N40" s="23"/>
      <x:c r="O40" s="9"/>
    </x:row>
    <x:row r="41" spans="1:15" s="3" customFormat="1" ht="13.199999999999999">
      <x:c r="A41" s="48"/>
      <x:c r="B41" s="31"/>
      <x:c r="C41" s="31"/>
      <x:c r="D41" s="30"/>
      <x:c r="E41" s="30"/>
      <x:c r="F41" s="30"/>
      <x:c r="G41" s="30"/>
      <x:c r="H41" s="30"/>
      <x:c r="I41" s="31"/>
      <x:c r="J41" s="29"/>
      <x:c r="K41" s="29"/>
      <x:c r="L41" s="9"/>
      <x:c r="M41" s="9"/>
      <x:c r="N41" s="23"/>
      <x:c r="O41" s="9"/>
    </x:row>
    <x:row r="42" spans="1:15" s="2" customFormat="1" ht="13.199999999999999">
      <x:c r="A42" s="40" t="s">
        <x:v>220</x:v>
      </x:c>
      <x:c r="B42" s="40" t="s">
        <x:v>357</x:v>
      </x:c>
      <x:c r="C42" s="113" t="s">
        <x:v>358</x:v>
      </x:c>
      <x:c r="D42" s="113"/>
      <x:c r="E42" s="113"/>
      <x:c r="F42" s="113"/>
      <x:c r="G42" s="113"/>
      <x:c r="H42" s="40" t="s">
        <x:v>258</x:v>
      </x:c>
      <x:c r="I42" s="40" t="s">
        <x:v>197</x:v>
      </x:c>
      <x:c r="J42" s="114" t="s">
        <x:v>241</x:v>
      </x:c>
      <x:c r="K42" s="115"/>
      <x:c r="L42" s="116"/>
      <x:c r="M42" s="47"/>
      <x:c r="N42" s="22"/>
      <x:c r="O42" s="4"/>
    </x:row>
    <x:row r="43" spans="1:15" s="2" customFormat="1" ht="13.199999999999999">
      <x:c r="A43" s="7">
        <x:v>1</x:v>
      </x:c>
      <x:c r="B43" s="10"/>
      <x:c r="C43" s="107"/>
      <x:c r="D43" s="107"/>
      <x:c r="E43" s="107"/>
      <x:c r="F43" s="107"/>
      <x:c r="G43" s="107"/>
      <x:c r="H43" s="7"/>
      <x:c r="I43" s="35"/>
      <x:c r="J43" s="108"/>
      <x:c r="K43" s="109"/>
      <x:c r="L43" s="110"/>
      <x:c r="M43" s="42"/>
      <x:c r="N43" s="22" t="str">
        <x:f>CONCATENATE("CREATE ",IF(H43&lt;&gt;"","UNIQUE ",""),"INDEX ",B43," ON ",$F$4,"( ",C43," ) ")</x:f>
        <x:v xml:space="preserve">CREATE INDEX  ON MockRecords(  ) </x:v>
      </x:c>
      <x:c r="O43" s="4"/>
    </x:row>
    <x:row r="44" spans="1:15" s="2" customFormat="1" ht="13.199999999999999">
      <x:c r="A44" s="62">
        <x:v>2</x:v>
      </x:c>
      <x:c r="B44" s="63"/>
      <x:c r="C44" s="107"/>
      <x:c r="D44" s="107"/>
      <x:c r="E44" s="107"/>
      <x:c r="F44" s="107"/>
      <x:c r="G44" s="107"/>
      <x:c r="H44" s="7"/>
      <x:c r="I44" s="35"/>
      <x:c r="J44" s="108"/>
      <x:c r="K44" s="109"/>
      <x:c r="L44" s="110"/>
      <x:c r="M44" s="49"/>
      <x:c r="N44" s="22" t="str">
        <x:f t="shared" ref="N44:N46" si="3">CONCATENATE("CREATE ",IF(H44&lt;&gt;"","UNIQUE ",""),"INDEX ",B44," ON ",$F$4,"( ",C44," ) ")</x:f>
        <x:v xml:space="preserve">CREATE INDEX  ON MockRecords(  ) </x:v>
      </x:c>
      <x:c r="O44" s="4"/>
    </x:row>
    <x:row r="45" spans="1:15" s="2" customFormat="1" ht="13.199999999999999">
      <x:c r="A45" s="62">
        <x:v>3</x:v>
      </x:c>
      <x:c r="B45" s="63"/>
      <x:c r="C45" s="107"/>
      <x:c r="D45" s="107"/>
      <x:c r="E45" s="107"/>
      <x:c r="F45" s="107"/>
      <x:c r="G45" s="107"/>
      <x:c r="H45" s="7"/>
      <x:c r="I45" s="35"/>
      <x:c r="J45" s="57"/>
      <x:c r="K45" s="58"/>
      <x:c r="L45" s="59"/>
      <x:c r="M45" s="49"/>
      <x:c r="N45" s="22" t="str">
        <x:f t="shared" si="3"/>
        <x:v xml:space="preserve">CREATE INDEX  ON MockRecords(  ) </x:v>
      </x:c>
      <x:c r="O45" s="4"/>
    </x:row>
    <x:row r="46" spans="1:15" s="2" customFormat="1" ht="13.199999999999999">
      <x:c r="A46" s="62">
        <x:v>4</x:v>
      </x:c>
      <x:c r="B46" s="63"/>
      <x:c r="C46" s="107"/>
      <x:c r="D46" s="107"/>
      <x:c r="E46" s="107"/>
      <x:c r="F46" s="107"/>
      <x:c r="G46" s="107"/>
      <x:c r="H46" s="7"/>
      <x:c r="I46" s="35"/>
      <x:c r="J46" s="108"/>
      <x:c r="K46" s="109"/>
      <x:c r="L46" s="110"/>
      <x:c r="M46" s="49"/>
      <x:c r="N46" s="22" t="str">
        <x:f t="shared" si="3"/>
        <x:v xml:space="preserve">CREATE INDEX  ON MockRecords(  ) </x:v>
      </x:c>
      <x:c r="O46" s="4"/>
    </x:row>
    <x:row r="47" spans="2:14" s="2" customFormat="1" ht="13.199999999999999">
      <x:c r="B47" s="2">
        <x:f>LEN(B43)</x:f>
        <x:v>0</x:v>
      </x:c>
      <x:c r="N47" s="23"/>
    </x:row>
    <x:row r="48" spans="14:14" s="2" customFormat="1" ht="13.199999999999999">
      <x:c r="N48" s="23"/>
    </x:row>
    <x:row r="49" spans="14:14" s="2" customFormat="1" ht="13.199999999999999">
      <x:c r="N49" s="23"/>
    </x:row>
    <x:row r="50" spans="14:14" s="2" customFormat="1" ht="13.199999999999999">
      <x:c r="N50" s="23"/>
    </x:row>
    <x:row r="51" spans="14:14" s="2" customFormat="1" ht="13.199999999999999">
      <x:c r="N51" s="23"/>
    </x:row>
    <x:row r="52" spans="14:14" s="2" customFormat="1" ht="13.199999999999999">
      <x:c r="N52" s="23"/>
    </x:row>
    <x:row r="53" spans="14:14" s="2" customFormat="1" ht="13.199999999999999">
      <x:c r="N53" s="23"/>
    </x:row>
    <x:row r="54" spans="14:14" s="2" customFormat="1" ht="13.199999999999999">
      <x:c r="N54" s="23"/>
    </x:row>
    <x:row r="55" spans="14:14" s="2" customFormat="1" ht="13.199999999999999">
      <x:c r="N55" s="23"/>
    </x:row>
    <x:row r="56" spans="14:14" s="2" customFormat="1" ht="13.199999999999999">
      <x:c r="N56" s="23"/>
    </x:row>
    <x:row r="57" spans="14:14" s="2" customFormat="1" ht="13.199999999999999">
      <x:c r="N57" s="23"/>
    </x:row>
  </x:sheetData>
  <x:mergeCells count="39">
    <x:mergeCell ref="C44:G44"/>
    <x:mergeCell ref="J44:L44"/>
    <x:mergeCell ref="C46:G46"/>
    <x:mergeCell ref="J46:L46"/>
    <x:mergeCell ref="J17:K17"/>
    <x:mergeCell ref="J18:K18"/>
    <x:mergeCell ref="C42:G42"/>
    <x:mergeCell ref="C43:G43"/>
    <x:mergeCell ref="J43:L43"/>
    <x:mergeCell ref="J42:L42"/>
    <x:mergeCell ref="C45:G45"/>
    <x:mergeCell ref="J11:K11"/>
    <x:mergeCell ref="J12:K12"/>
    <x:mergeCell ref="J14:K14"/>
    <x:mergeCell ref="J15:K15"/>
    <x:mergeCell ref="J16:K16"/>
    <x:mergeCell ref="J9:K9"/>
    <x:mergeCell ref="J10:K10"/>
    <x:mergeCell ref="A4:B4"/>
    <x:mergeCell ref="C4:D4"/>
    <x:mergeCell ref="F4:H4"/>
    <x:mergeCell ref="J8:K8"/>
    <x:mergeCell ref="J7:K7"/>
    <x:mergeCell ref="A1:B1"/>
    <x:mergeCell ref="E1:E2"/>
    <x:mergeCell ref="A2:B2"/>
    <x:mergeCell ref="A3:B3"/>
    <x:mergeCell ref="J6:K6"/>
    <x:mergeCell ref="J4:L4"/>
    <x:mergeCell ref="A5:B5"/>
    <x:mergeCell ref="C5:D5"/>
    <x:mergeCell ref="E5:F5"/>
    <x:mergeCell ref="G5:H5"/>
    <x:mergeCell ref="J5:L5"/>
    <x:mergeCell ref="C1:D1"/>
    <x:mergeCell ref="C2:D2"/>
    <x:mergeCell ref="C3:D3"/>
    <x:mergeCell ref="F1:H2"/>
    <x:mergeCell ref="F3:H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2" baseType="lpstr">
      <vt:lpstr>Competition</vt:lpstr>
      <vt:lpstr>Awards</vt:lpstr>
      <vt:lpstr>University</vt:lpstr>
      <vt:lpstr>Major_high</vt:lpstr>
      <vt:lpstr>Major_middle</vt:lpstr>
      <vt:lpstr>Major</vt:lpstr>
      <vt:lpstr>Consult</vt:lpstr>
      <vt:lpstr>Students</vt:lpstr>
      <vt:lpstr>Circles</vt:lpstr>
      <vt:lpstr>Job</vt:lpstr>
      <vt:lpstr>SchoolRecords</vt:lpstr>
      <vt:lpstr>MockRecords</vt:lpstr>
    </vt:vector>
  </ep:TitlesOfParts>
  <ep:TotalTime>159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jylee</dc:creator>
  <cp:lastModifiedBy>GD6</cp:lastModifiedBy>
  <cp:revision>16</cp:revision>
  <dcterms:created xsi:type="dcterms:W3CDTF">2015-05-10T10:41:37.000</dcterms:created>
  <dcterms:modified xsi:type="dcterms:W3CDTF">2019-10-22T09:04:02.940</dcterms:modified>
  <cp:version>0906.0200.01</cp:version>
</cp:coreProperties>
</file>