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wlg\Documents\EVchargerEMS\"/>
    </mc:Choice>
  </mc:AlternateContent>
  <xr:revisionPtr revIDLastSave="0" documentId="13_ncr:1_{ADDFFC69-4491-431A-94E0-2DDC9C4D0BA4}" xr6:coauthVersionLast="47" xr6:coauthVersionMax="47" xr10:uidLastSave="{00000000-0000-0000-0000-000000000000}"/>
  <bookViews>
    <workbookView xWindow="1170" yWindow="1170" windowWidth="22755" windowHeight="12840" firstSheet="2" activeTab="3" xr2:uid="{B4802C40-DAC2-431E-AB40-E8493FC3A840}"/>
  </bookViews>
  <sheets>
    <sheet name="My Charging" sheetId="1" r:id="rId1"/>
    <sheet name="My Charging (Vertical)" sheetId="2" r:id="rId2"/>
    <sheet name="Car User Plan" sheetId="3" r:id="rId3"/>
    <sheet name="Sheet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9" i="4" l="1"/>
  <c r="N289" i="4" s="1"/>
  <c r="N288" i="4"/>
  <c r="D288" i="4"/>
  <c r="N287" i="4"/>
  <c r="D287" i="4"/>
  <c r="N286" i="4"/>
  <c r="D286" i="4"/>
  <c r="D285" i="4"/>
  <c r="N285" i="4" s="1"/>
  <c r="N284" i="4"/>
  <c r="D284" i="4"/>
  <c r="L283" i="4"/>
  <c r="I283" i="4"/>
  <c r="E283" i="4"/>
  <c r="N283" i="4" s="1"/>
  <c r="L282" i="4"/>
  <c r="I282" i="4"/>
  <c r="N282" i="4" s="1"/>
  <c r="E282" i="4"/>
  <c r="L281" i="4"/>
  <c r="I281" i="4"/>
  <c r="E281" i="4"/>
  <c r="N281" i="4" s="1"/>
  <c r="L280" i="4"/>
  <c r="I280" i="4"/>
  <c r="N280" i="4" s="1"/>
  <c r="E280" i="4"/>
  <c r="L279" i="4"/>
  <c r="I279" i="4"/>
  <c r="E279" i="4"/>
  <c r="N279" i="4" s="1"/>
  <c r="L278" i="4"/>
  <c r="I278" i="4"/>
  <c r="N278" i="4" s="1"/>
  <c r="E278" i="4"/>
  <c r="N277" i="4"/>
  <c r="L277" i="4"/>
  <c r="L276" i="4"/>
  <c r="N276" i="4" s="1"/>
  <c r="L275" i="4"/>
  <c r="N275" i="4" s="1"/>
  <c r="N274" i="4"/>
  <c r="G274" i="4"/>
  <c r="F274" i="4"/>
  <c r="G273" i="4"/>
  <c r="F273" i="4"/>
  <c r="N273" i="4" s="1"/>
  <c r="G272" i="4"/>
  <c r="F272" i="4"/>
  <c r="N272" i="4" s="1"/>
  <c r="N271" i="4"/>
  <c r="N270" i="4"/>
  <c r="N269" i="4"/>
  <c r="N268" i="4"/>
  <c r="N267" i="4"/>
  <c r="N266" i="4"/>
  <c r="J265" i="4"/>
  <c r="I265" i="4"/>
  <c r="H265" i="4"/>
  <c r="F265" i="4"/>
  <c r="E265" i="4"/>
  <c r="D265" i="4"/>
  <c r="N265" i="4" s="1"/>
  <c r="J264" i="4"/>
  <c r="I264" i="4"/>
  <c r="H264" i="4"/>
  <c r="F264" i="4"/>
  <c r="E264" i="4"/>
  <c r="D264" i="4"/>
  <c r="N264" i="4" s="1"/>
  <c r="N263" i="4"/>
  <c r="J263" i="4"/>
  <c r="I263" i="4"/>
  <c r="H263" i="4"/>
  <c r="F263" i="4"/>
  <c r="E263" i="4"/>
  <c r="D263" i="4"/>
  <c r="J262" i="4"/>
  <c r="I262" i="4"/>
  <c r="H262" i="4"/>
  <c r="F262" i="4"/>
  <c r="N262" i="4" s="1"/>
  <c r="E262" i="4"/>
  <c r="D262" i="4"/>
  <c r="J261" i="4"/>
  <c r="I261" i="4"/>
  <c r="N261" i="4" s="1"/>
  <c r="H261" i="4"/>
  <c r="F261" i="4"/>
  <c r="E261" i="4"/>
  <c r="D261" i="4"/>
  <c r="J260" i="4"/>
  <c r="I260" i="4"/>
  <c r="H260" i="4"/>
  <c r="F260" i="4"/>
  <c r="E260" i="4"/>
  <c r="D260" i="4"/>
  <c r="N260" i="4" s="1"/>
  <c r="H259" i="4"/>
  <c r="N259" i="4" s="1"/>
  <c r="N258" i="4"/>
  <c r="H258" i="4"/>
  <c r="N257" i="4"/>
  <c r="H257" i="4"/>
  <c r="H256" i="4"/>
  <c r="N256" i="4" s="1"/>
  <c r="N255" i="4"/>
  <c r="H255" i="4"/>
  <c r="N254" i="4"/>
  <c r="H254" i="4"/>
  <c r="N253" i="4"/>
  <c r="J253" i="4"/>
  <c r="H253" i="4"/>
  <c r="J252" i="4"/>
  <c r="N252" i="4" s="1"/>
  <c r="H252" i="4"/>
  <c r="J251" i="4"/>
  <c r="H251" i="4"/>
  <c r="N251" i="4" s="1"/>
  <c r="L250" i="4"/>
  <c r="J250" i="4"/>
  <c r="H250" i="4"/>
  <c r="N250" i="4" s="1"/>
  <c r="L249" i="4"/>
  <c r="J249" i="4"/>
  <c r="H249" i="4"/>
  <c r="N249" i="4" s="1"/>
  <c r="L248" i="4"/>
  <c r="J248" i="4"/>
  <c r="H248" i="4"/>
  <c r="N248" i="4" s="1"/>
  <c r="K247" i="4"/>
  <c r="J247" i="4"/>
  <c r="H247" i="4"/>
  <c r="N247" i="4" s="1"/>
  <c r="K246" i="4"/>
  <c r="J246" i="4"/>
  <c r="H246" i="4"/>
  <c r="N246" i="4" s="1"/>
  <c r="K245" i="4"/>
  <c r="J245" i="4"/>
  <c r="H245" i="4"/>
  <c r="N245" i="4" s="1"/>
  <c r="H244" i="4"/>
  <c r="G244" i="4"/>
  <c r="N244" i="4" s="1"/>
  <c r="N243" i="4"/>
  <c r="H243" i="4"/>
  <c r="G243" i="4"/>
  <c r="H242" i="4"/>
  <c r="N242" i="4" s="1"/>
  <c r="G242" i="4"/>
  <c r="M241" i="4"/>
  <c r="L241" i="4"/>
  <c r="K241" i="4"/>
  <c r="I241" i="4"/>
  <c r="H241" i="4"/>
  <c r="G241" i="4"/>
  <c r="N241" i="4" s="1"/>
  <c r="E241" i="4"/>
  <c r="M240" i="4"/>
  <c r="L240" i="4"/>
  <c r="K240" i="4"/>
  <c r="I240" i="4"/>
  <c r="H240" i="4"/>
  <c r="G240" i="4"/>
  <c r="N240" i="4" s="1"/>
  <c r="E240" i="4"/>
  <c r="M239" i="4"/>
  <c r="L239" i="4"/>
  <c r="K239" i="4"/>
  <c r="I239" i="4"/>
  <c r="H239" i="4"/>
  <c r="G239" i="4"/>
  <c r="N239" i="4" s="1"/>
  <c r="E239" i="4"/>
  <c r="M238" i="4"/>
  <c r="L238" i="4"/>
  <c r="K238" i="4"/>
  <c r="I238" i="4"/>
  <c r="H238" i="4"/>
  <c r="G238" i="4"/>
  <c r="N238" i="4" s="1"/>
  <c r="E238" i="4"/>
  <c r="M237" i="4"/>
  <c r="L237" i="4"/>
  <c r="K237" i="4"/>
  <c r="I237" i="4"/>
  <c r="H237" i="4"/>
  <c r="G237" i="4"/>
  <c r="N237" i="4" s="1"/>
  <c r="E237" i="4"/>
  <c r="M236" i="4"/>
  <c r="L236" i="4"/>
  <c r="K236" i="4"/>
  <c r="I236" i="4"/>
  <c r="H236" i="4"/>
  <c r="G236" i="4"/>
  <c r="N236" i="4" s="1"/>
  <c r="E236" i="4"/>
  <c r="M235" i="4"/>
  <c r="L235" i="4"/>
  <c r="I235" i="4"/>
  <c r="H235" i="4"/>
  <c r="E235" i="4"/>
  <c r="D235" i="4"/>
  <c r="N235" i="4" s="1"/>
  <c r="M234" i="4"/>
  <c r="L234" i="4"/>
  <c r="I234" i="4"/>
  <c r="H234" i="4"/>
  <c r="E234" i="4"/>
  <c r="D234" i="4"/>
  <c r="N234" i="4" s="1"/>
  <c r="M233" i="4"/>
  <c r="L233" i="4"/>
  <c r="I233" i="4"/>
  <c r="H233" i="4"/>
  <c r="N233" i="4" s="1"/>
  <c r="E233" i="4"/>
  <c r="D233" i="4"/>
  <c r="M232" i="4"/>
  <c r="L232" i="4"/>
  <c r="I232" i="4"/>
  <c r="H232" i="4"/>
  <c r="E232" i="4"/>
  <c r="N232" i="4" s="1"/>
  <c r="D232" i="4"/>
  <c r="M231" i="4"/>
  <c r="L231" i="4"/>
  <c r="I231" i="4"/>
  <c r="H231" i="4"/>
  <c r="E231" i="4"/>
  <c r="D231" i="4"/>
  <c r="N231" i="4" s="1"/>
  <c r="M230" i="4"/>
  <c r="L230" i="4"/>
  <c r="I230" i="4"/>
  <c r="H230" i="4"/>
  <c r="E230" i="4"/>
  <c r="D230" i="4"/>
  <c r="N230" i="4" s="1"/>
  <c r="N229" i="4"/>
  <c r="M229" i="4"/>
  <c r="L229" i="4"/>
  <c r="K229" i="4"/>
  <c r="J229" i="4"/>
  <c r="I229" i="4"/>
  <c r="H229" i="4"/>
  <c r="M228" i="4"/>
  <c r="L228" i="4"/>
  <c r="K228" i="4"/>
  <c r="J228" i="4"/>
  <c r="I228" i="4"/>
  <c r="N228" i="4" s="1"/>
  <c r="H228" i="4"/>
  <c r="M227" i="4"/>
  <c r="L227" i="4"/>
  <c r="K227" i="4"/>
  <c r="J227" i="4"/>
  <c r="I227" i="4"/>
  <c r="H227" i="4"/>
  <c r="N227" i="4" s="1"/>
  <c r="M226" i="4"/>
  <c r="L226" i="4"/>
  <c r="K226" i="4"/>
  <c r="J226" i="4"/>
  <c r="I226" i="4"/>
  <c r="H226" i="4"/>
  <c r="N226" i="4" s="1"/>
  <c r="M225" i="4"/>
  <c r="L225" i="4"/>
  <c r="K225" i="4"/>
  <c r="J225" i="4"/>
  <c r="N225" i="4" s="1"/>
  <c r="I225" i="4"/>
  <c r="H225" i="4"/>
  <c r="M224" i="4"/>
  <c r="L224" i="4"/>
  <c r="K224" i="4"/>
  <c r="J224" i="4"/>
  <c r="I224" i="4"/>
  <c r="N224" i="4" s="1"/>
  <c r="H224" i="4"/>
  <c r="L223" i="4"/>
  <c r="J223" i="4"/>
  <c r="N223" i="4" s="1"/>
  <c r="I223" i="4"/>
  <c r="H223" i="4"/>
  <c r="G223" i="4"/>
  <c r="N222" i="4"/>
  <c r="L222" i="4"/>
  <c r="J222" i="4"/>
  <c r="I222" i="4"/>
  <c r="H222" i="4"/>
  <c r="G222" i="4"/>
  <c r="L221" i="4"/>
  <c r="J221" i="4"/>
  <c r="I221" i="4"/>
  <c r="H221" i="4"/>
  <c r="G221" i="4"/>
  <c r="N221" i="4" s="1"/>
  <c r="L220" i="4"/>
  <c r="J220" i="4"/>
  <c r="I220" i="4"/>
  <c r="H220" i="4"/>
  <c r="N220" i="4" s="1"/>
  <c r="G220" i="4"/>
  <c r="L219" i="4"/>
  <c r="J219" i="4"/>
  <c r="N219" i="4" s="1"/>
  <c r="I219" i="4"/>
  <c r="H219" i="4"/>
  <c r="G219" i="4"/>
  <c r="N218" i="4"/>
  <c r="L218" i="4"/>
  <c r="J218" i="4"/>
  <c r="I218" i="4"/>
  <c r="H218" i="4"/>
  <c r="G218" i="4"/>
  <c r="M217" i="4"/>
  <c r="L217" i="4"/>
  <c r="J217" i="4"/>
  <c r="I217" i="4"/>
  <c r="F217" i="4"/>
  <c r="E217" i="4"/>
  <c r="N217" i="4" s="1"/>
  <c r="M216" i="4"/>
  <c r="L216" i="4"/>
  <c r="J216" i="4"/>
  <c r="I216" i="4"/>
  <c r="F216" i="4"/>
  <c r="E216" i="4"/>
  <c r="N216" i="4" s="1"/>
  <c r="M215" i="4"/>
  <c r="L215" i="4"/>
  <c r="J215" i="4"/>
  <c r="I215" i="4"/>
  <c r="N215" i="4" s="1"/>
  <c r="F215" i="4"/>
  <c r="E215" i="4"/>
  <c r="M214" i="4"/>
  <c r="L214" i="4"/>
  <c r="I214" i="4"/>
  <c r="F214" i="4"/>
  <c r="E214" i="4"/>
  <c r="N214" i="4" s="1"/>
  <c r="M213" i="4"/>
  <c r="L213" i="4"/>
  <c r="I213" i="4"/>
  <c r="F213" i="4"/>
  <c r="E213" i="4"/>
  <c r="N213" i="4" s="1"/>
  <c r="M212" i="4"/>
  <c r="L212" i="4"/>
  <c r="I212" i="4"/>
  <c r="F212" i="4"/>
  <c r="E212" i="4"/>
  <c r="N212" i="4" s="1"/>
  <c r="K211" i="4"/>
  <c r="I211" i="4"/>
  <c r="H211" i="4"/>
  <c r="N211" i="4" s="1"/>
  <c r="K210" i="4"/>
  <c r="I210" i="4"/>
  <c r="H210" i="4"/>
  <c r="N210" i="4" s="1"/>
  <c r="K209" i="4"/>
  <c r="I209" i="4"/>
  <c r="H209" i="4"/>
  <c r="N209" i="4" s="1"/>
  <c r="K208" i="4"/>
  <c r="I208" i="4"/>
  <c r="H208" i="4"/>
  <c r="N208" i="4" s="1"/>
  <c r="K207" i="4"/>
  <c r="I207" i="4"/>
  <c r="H207" i="4"/>
  <c r="N207" i="4" s="1"/>
  <c r="K206" i="4"/>
  <c r="I206" i="4"/>
  <c r="H206" i="4"/>
  <c r="N206" i="4" s="1"/>
  <c r="M205" i="4"/>
  <c r="L205" i="4"/>
  <c r="I205" i="4"/>
  <c r="H205" i="4"/>
  <c r="F205" i="4"/>
  <c r="N205" i="4" s="1"/>
  <c r="M204" i="4"/>
  <c r="L204" i="4"/>
  <c r="I204" i="4"/>
  <c r="H204" i="4"/>
  <c r="F204" i="4"/>
  <c r="N204" i="4" s="1"/>
  <c r="M203" i="4"/>
  <c r="L203" i="4"/>
  <c r="I203" i="4"/>
  <c r="H203" i="4"/>
  <c r="F203" i="4"/>
  <c r="N203" i="4" s="1"/>
  <c r="M202" i="4"/>
  <c r="L202" i="4"/>
  <c r="K202" i="4"/>
  <c r="I202" i="4"/>
  <c r="H202" i="4"/>
  <c r="N202" i="4" s="1"/>
  <c r="M201" i="4"/>
  <c r="L201" i="4"/>
  <c r="K201" i="4"/>
  <c r="I201" i="4"/>
  <c r="H201" i="4"/>
  <c r="N201" i="4" s="1"/>
  <c r="M200" i="4"/>
  <c r="L200" i="4"/>
  <c r="K200" i="4"/>
  <c r="I200" i="4"/>
  <c r="H200" i="4"/>
  <c r="N200" i="4" s="1"/>
  <c r="M199" i="4"/>
  <c r="J199" i="4"/>
  <c r="G199" i="4"/>
  <c r="D199" i="4"/>
  <c r="N199" i="4" s="1"/>
  <c r="M198" i="4"/>
  <c r="J198" i="4"/>
  <c r="G198" i="4"/>
  <c r="D198" i="4"/>
  <c r="N198" i="4" s="1"/>
  <c r="M197" i="4"/>
  <c r="J197" i="4"/>
  <c r="G197" i="4"/>
  <c r="D197" i="4"/>
  <c r="N197" i="4" s="1"/>
  <c r="N196" i="4"/>
  <c r="M196" i="4"/>
  <c r="J196" i="4"/>
  <c r="G196" i="4"/>
  <c r="D196" i="4"/>
  <c r="M195" i="4"/>
  <c r="J195" i="4"/>
  <c r="G195" i="4"/>
  <c r="N195" i="4" s="1"/>
  <c r="D195" i="4"/>
  <c r="M194" i="4"/>
  <c r="J194" i="4"/>
  <c r="N194" i="4" s="1"/>
  <c r="G194" i="4"/>
  <c r="D194" i="4"/>
  <c r="H193" i="4"/>
  <c r="N193" i="4" s="1"/>
  <c r="H192" i="4"/>
  <c r="N192" i="4" s="1"/>
  <c r="H191" i="4"/>
  <c r="N191" i="4" s="1"/>
  <c r="H190" i="4"/>
  <c r="N190" i="4" s="1"/>
  <c r="H189" i="4"/>
  <c r="N189" i="4" s="1"/>
  <c r="H188" i="4"/>
  <c r="N188" i="4" s="1"/>
  <c r="K187" i="4"/>
  <c r="J187" i="4"/>
  <c r="I187" i="4"/>
  <c r="H187" i="4"/>
  <c r="F187" i="4"/>
  <c r="N187" i="4" s="1"/>
  <c r="K186" i="4"/>
  <c r="J186" i="4"/>
  <c r="I186" i="4"/>
  <c r="H186" i="4"/>
  <c r="F186" i="4"/>
  <c r="N186" i="4" s="1"/>
  <c r="K185" i="4"/>
  <c r="J185" i="4"/>
  <c r="I185" i="4"/>
  <c r="H185" i="4"/>
  <c r="F185" i="4"/>
  <c r="N185" i="4" s="1"/>
  <c r="K184" i="4"/>
  <c r="J184" i="4"/>
  <c r="I184" i="4"/>
  <c r="H184" i="4"/>
  <c r="F184" i="4"/>
  <c r="N184" i="4" s="1"/>
  <c r="K183" i="4"/>
  <c r="J183" i="4"/>
  <c r="I183" i="4"/>
  <c r="H183" i="4"/>
  <c r="F183" i="4"/>
  <c r="N183" i="4" s="1"/>
  <c r="K182" i="4"/>
  <c r="J182" i="4"/>
  <c r="I182" i="4"/>
  <c r="H182" i="4"/>
  <c r="F182" i="4"/>
  <c r="N182" i="4" s="1"/>
  <c r="M181" i="4"/>
  <c r="L181" i="4"/>
  <c r="I181" i="4"/>
  <c r="N181" i="4" s="1"/>
  <c r="H181" i="4"/>
  <c r="M180" i="4"/>
  <c r="L180" i="4"/>
  <c r="I180" i="4"/>
  <c r="H180" i="4"/>
  <c r="N180" i="4" s="1"/>
  <c r="M179" i="4"/>
  <c r="L179" i="4"/>
  <c r="I179" i="4"/>
  <c r="N179" i="4" s="1"/>
  <c r="H179" i="4"/>
  <c r="M178" i="4"/>
  <c r="L178" i="4"/>
  <c r="I178" i="4"/>
  <c r="H178" i="4"/>
  <c r="N178" i="4" s="1"/>
  <c r="M177" i="4"/>
  <c r="L177" i="4"/>
  <c r="I177" i="4"/>
  <c r="H177" i="4"/>
  <c r="N177" i="4" s="1"/>
  <c r="N176" i="4"/>
  <c r="M176" i="4"/>
  <c r="L176" i="4"/>
  <c r="I176" i="4"/>
  <c r="H176" i="4"/>
  <c r="M175" i="4"/>
  <c r="L175" i="4"/>
  <c r="I175" i="4"/>
  <c r="H175" i="4"/>
  <c r="F175" i="4"/>
  <c r="N175" i="4" s="1"/>
  <c r="M174" i="4"/>
  <c r="L174" i="4"/>
  <c r="I174" i="4"/>
  <c r="H174" i="4"/>
  <c r="F174" i="4"/>
  <c r="N174" i="4" s="1"/>
  <c r="M173" i="4"/>
  <c r="L173" i="4"/>
  <c r="I173" i="4"/>
  <c r="H173" i="4"/>
  <c r="F173" i="4"/>
  <c r="N173" i="4" s="1"/>
  <c r="L172" i="4"/>
  <c r="I172" i="4"/>
  <c r="H172" i="4"/>
  <c r="N172" i="4" s="1"/>
  <c r="F172" i="4"/>
  <c r="L171" i="4"/>
  <c r="I171" i="4"/>
  <c r="H171" i="4"/>
  <c r="F171" i="4"/>
  <c r="N171" i="4" s="1"/>
  <c r="L170" i="4"/>
  <c r="I170" i="4"/>
  <c r="H170" i="4"/>
  <c r="N170" i="4" s="1"/>
  <c r="F170" i="4"/>
  <c r="I169" i="4"/>
  <c r="H169" i="4"/>
  <c r="N169" i="4" s="1"/>
  <c r="D169" i="4"/>
  <c r="I168" i="4"/>
  <c r="H168" i="4"/>
  <c r="N168" i="4" s="1"/>
  <c r="D168" i="4"/>
  <c r="I167" i="4"/>
  <c r="H167" i="4"/>
  <c r="N167" i="4" s="1"/>
  <c r="D167" i="4"/>
  <c r="M166" i="4"/>
  <c r="I166" i="4"/>
  <c r="N166" i="4" s="1"/>
  <c r="H166" i="4"/>
  <c r="D166" i="4"/>
  <c r="M165" i="4"/>
  <c r="I165" i="4"/>
  <c r="H165" i="4"/>
  <c r="N165" i="4" s="1"/>
  <c r="D165" i="4"/>
  <c r="M164" i="4"/>
  <c r="I164" i="4"/>
  <c r="H164" i="4"/>
  <c r="D164" i="4"/>
  <c r="N164" i="4" s="1"/>
  <c r="M163" i="4"/>
  <c r="L163" i="4"/>
  <c r="K163" i="4"/>
  <c r="I163" i="4"/>
  <c r="H163" i="4"/>
  <c r="G163" i="4"/>
  <c r="F163" i="4"/>
  <c r="D163" i="4"/>
  <c r="N163" i="4" s="1"/>
  <c r="M162" i="4"/>
  <c r="L162" i="4"/>
  <c r="K162" i="4"/>
  <c r="I162" i="4"/>
  <c r="H162" i="4"/>
  <c r="G162" i="4"/>
  <c r="F162" i="4"/>
  <c r="D162" i="4"/>
  <c r="N162" i="4" s="1"/>
  <c r="M161" i="4"/>
  <c r="L161" i="4"/>
  <c r="K161" i="4"/>
  <c r="I161" i="4"/>
  <c r="H161" i="4"/>
  <c r="G161" i="4"/>
  <c r="F161" i="4"/>
  <c r="D161" i="4"/>
  <c r="N161" i="4" s="1"/>
  <c r="M160" i="4"/>
  <c r="L160" i="4"/>
  <c r="K160" i="4"/>
  <c r="I160" i="4"/>
  <c r="H160" i="4"/>
  <c r="G160" i="4"/>
  <c r="F160" i="4"/>
  <c r="D160" i="4"/>
  <c r="N160" i="4" s="1"/>
  <c r="M159" i="4"/>
  <c r="L159" i="4"/>
  <c r="K159" i="4"/>
  <c r="I159" i="4"/>
  <c r="H159" i="4"/>
  <c r="G159" i="4"/>
  <c r="F159" i="4"/>
  <c r="D159" i="4"/>
  <c r="N159" i="4" s="1"/>
  <c r="M158" i="4"/>
  <c r="L158" i="4"/>
  <c r="K158" i="4"/>
  <c r="I158" i="4"/>
  <c r="H158" i="4"/>
  <c r="G158" i="4"/>
  <c r="F158" i="4"/>
  <c r="D158" i="4"/>
  <c r="N158" i="4" s="1"/>
  <c r="L157" i="4"/>
  <c r="H157" i="4"/>
  <c r="G157" i="4"/>
  <c r="F157" i="4"/>
  <c r="D157" i="4"/>
  <c r="N157" i="4" s="1"/>
  <c r="L156" i="4"/>
  <c r="H156" i="4"/>
  <c r="G156" i="4"/>
  <c r="F156" i="4"/>
  <c r="D156" i="4"/>
  <c r="N156" i="4" s="1"/>
  <c r="L155" i="4"/>
  <c r="H155" i="4"/>
  <c r="G155" i="4"/>
  <c r="F155" i="4"/>
  <c r="D155" i="4"/>
  <c r="N155" i="4" s="1"/>
  <c r="L154" i="4"/>
  <c r="H154" i="4"/>
  <c r="G154" i="4"/>
  <c r="F154" i="4"/>
  <c r="D154" i="4"/>
  <c r="N154" i="4" s="1"/>
  <c r="L153" i="4"/>
  <c r="H153" i="4"/>
  <c r="G153" i="4"/>
  <c r="F153" i="4"/>
  <c r="D153" i="4"/>
  <c r="N153" i="4" s="1"/>
  <c r="L152" i="4"/>
  <c r="H152" i="4"/>
  <c r="G152" i="4"/>
  <c r="F152" i="4"/>
  <c r="D152" i="4"/>
  <c r="N152" i="4" s="1"/>
  <c r="K151" i="4"/>
  <c r="I151" i="4"/>
  <c r="H151" i="4"/>
  <c r="F151" i="4"/>
  <c r="N151" i="4" s="1"/>
  <c r="N150" i="4"/>
  <c r="K150" i="4"/>
  <c r="I150" i="4"/>
  <c r="H150" i="4"/>
  <c r="F150" i="4"/>
  <c r="K149" i="4"/>
  <c r="I149" i="4"/>
  <c r="H149" i="4"/>
  <c r="N149" i="4" s="1"/>
  <c r="F149" i="4"/>
  <c r="K148" i="4"/>
  <c r="I148" i="4"/>
  <c r="N148" i="4" s="1"/>
  <c r="H148" i="4"/>
  <c r="G148" i="4"/>
  <c r="F148" i="4"/>
  <c r="N147" i="4"/>
  <c r="K147" i="4"/>
  <c r="I147" i="4"/>
  <c r="H147" i="4"/>
  <c r="G147" i="4"/>
  <c r="F147" i="4"/>
  <c r="K146" i="4"/>
  <c r="I146" i="4"/>
  <c r="H146" i="4"/>
  <c r="G146" i="4"/>
  <c r="F146" i="4"/>
  <c r="N146" i="4" s="1"/>
  <c r="M145" i="4"/>
  <c r="K145" i="4"/>
  <c r="I145" i="4"/>
  <c r="H145" i="4"/>
  <c r="N145" i="4" s="1"/>
  <c r="G145" i="4"/>
  <c r="F145" i="4"/>
  <c r="M144" i="4"/>
  <c r="K144" i="4"/>
  <c r="I144" i="4"/>
  <c r="H144" i="4"/>
  <c r="G144" i="4"/>
  <c r="N144" i="4" s="1"/>
  <c r="F144" i="4"/>
  <c r="M143" i="4"/>
  <c r="K143" i="4"/>
  <c r="I143" i="4"/>
  <c r="H143" i="4"/>
  <c r="G143" i="4"/>
  <c r="F143" i="4"/>
  <c r="N143" i="4" s="1"/>
  <c r="M142" i="4"/>
  <c r="K142" i="4"/>
  <c r="I142" i="4"/>
  <c r="H142" i="4"/>
  <c r="G142" i="4"/>
  <c r="F142" i="4"/>
  <c r="E142" i="4"/>
  <c r="N142" i="4" s="1"/>
  <c r="M141" i="4"/>
  <c r="K141" i="4"/>
  <c r="I141" i="4"/>
  <c r="H141" i="4"/>
  <c r="G141" i="4"/>
  <c r="F141" i="4"/>
  <c r="E141" i="4"/>
  <c r="N141" i="4" s="1"/>
  <c r="M140" i="4"/>
  <c r="K140" i="4"/>
  <c r="I140" i="4"/>
  <c r="H140" i="4"/>
  <c r="G140" i="4"/>
  <c r="F140" i="4"/>
  <c r="E140" i="4"/>
  <c r="N140" i="4" s="1"/>
  <c r="M139" i="4"/>
  <c r="L139" i="4"/>
  <c r="K139" i="4"/>
  <c r="I139" i="4"/>
  <c r="E139" i="4"/>
  <c r="N139" i="4" s="1"/>
  <c r="M138" i="4"/>
  <c r="L138" i="4"/>
  <c r="K138" i="4"/>
  <c r="I138" i="4"/>
  <c r="E138" i="4"/>
  <c r="N138" i="4" s="1"/>
  <c r="M137" i="4"/>
  <c r="L137" i="4"/>
  <c r="K137" i="4"/>
  <c r="I137" i="4"/>
  <c r="E137" i="4"/>
  <c r="N137" i="4" s="1"/>
  <c r="M136" i="4"/>
  <c r="L136" i="4"/>
  <c r="K136" i="4"/>
  <c r="I136" i="4"/>
  <c r="E136" i="4"/>
  <c r="N136" i="4" s="1"/>
  <c r="M135" i="4"/>
  <c r="L135" i="4"/>
  <c r="K135" i="4"/>
  <c r="I135" i="4"/>
  <c r="E135" i="4"/>
  <c r="N135" i="4" s="1"/>
  <c r="M134" i="4"/>
  <c r="L134" i="4"/>
  <c r="K134" i="4"/>
  <c r="I134" i="4"/>
  <c r="E134" i="4"/>
  <c r="N134" i="4" s="1"/>
  <c r="M133" i="4"/>
  <c r="L133" i="4"/>
  <c r="J133" i="4"/>
  <c r="F133" i="4"/>
  <c r="E133" i="4"/>
  <c r="N133" i="4" s="1"/>
  <c r="M132" i="4"/>
  <c r="L132" i="4"/>
  <c r="J132" i="4"/>
  <c r="F132" i="4"/>
  <c r="E132" i="4"/>
  <c r="N132" i="4" s="1"/>
  <c r="M131" i="4"/>
  <c r="L131" i="4"/>
  <c r="J131" i="4"/>
  <c r="F131" i="4"/>
  <c r="E131" i="4"/>
  <c r="N131" i="4" s="1"/>
  <c r="M130" i="4"/>
  <c r="L130" i="4"/>
  <c r="J130" i="4"/>
  <c r="F130" i="4"/>
  <c r="E130" i="4"/>
  <c r="N130" i="4" s="1"/>
  <c r="M129" i="4"/>
  <c r="L129" i="4"/>
  <c r="J129" i="4"/>
  <c r="F129" i="4"/>
  <c r="E129" i="4"/>
  <c r="N129" i="4" s="1"/>
  <c r="M128" i="4"/>
  <c r="L128" i="4"/>
  <c r="J128" i="4"/>
  <c r="F128" i="4"/>
  <c r="E128" i="4"/>
  <c r="N128" i="4" s="1"/>
  <c r="M127" i="4"/>
  <c r="L127" i="4"/>
  <c r="K127" i="4"/>
  <c r="N127" i="4" s="1"/>
  <c r="G127" i="4"/>
  <c r="M126" i="4"/>
  <c r="L126" i="4"/>
  <c r="K126" i="4"/>
  <c r="G126" i="4"/>
  <c r="N126" i="4" s="1"/>
  <c r="M125" i="4"/>
  <c r="L125" i="4"/>
  <c r="K125" i="4"/>
  <c r="G125" i="4"/>
  <c r="N125" i="4" s="1"/>
  <c r="N124" i="4"/>
  <c r="M124" i="4"/>
  <c r="L124" i="4"/>
  <c r="K124" i="4"/>
  <c r="G124" i="4"/>
  <c r="M123" i="4"/>
  <c r="L123" i="4"/>
  <c r="K123" i="4"/>
  <c r="G123" i="4"/>
  <c r="N123" i="4" s="1"/>
  <c r="M122" i="4"/>
  <c r="L122" i="4"/>
  <c r="N122" i="4" s="1"/>
  <c r="K122" i="4"/>
  <c r="G122" i="4"/>
  <c r="M121" i="4"/>
  <c r="K121" i="4"/>
  <c r="J121" i="4"/>
  <c r="G121" i="4"/>
  <c r="F121" i="4"/>
  <c r="N121" i="4" s="1"/>
  <c r="M120" i="4"/>
  <c r="K120" i="4"/>
  <c r="J120" i="4"/>
  <c r="G120" i="4"/>
  <c r="F120" i="4"/>
  <c r="N120" i="4" s="1"/>
  <c r="M119" i="4"/>
  <c r="K119" i="4"/>
  <c r="J119" i="4"/>
  <c r="G119" i="4"/>
  <c r="F119" i="4"/>
  <c r="N119" i="4" s="1"/>
  <c r="M118" i="4"/>
  <c r="K118" i="4"/>
  <c r="J118" i="4"/>
  <c r="N118" i="4" s="1"/>
  <c r="M117" i="4"/>
  <c r="K117" i="4"/>
  <c r="J117" i="4"/>
  <c r="N117" i="4" s="1"/>
  <c r="M116" i="4"/>
  <c r="K116" i="4"/>
  <c r="J116" i="4"/>
  <c r="N116" i="4" s="1"/>
  <c r="D115" i="4"/>
  <c r="N115" i="4" s="1"/>
  <c r="D114" i="4"/>
  <c r="N114" i="4" s="1"/>
  <c r="D113" i="4"/>
  <c r="N113" i="4" s="1"/>
  <c r="D112" i="4"/>
  <c r="N112" i="4" s="1"/>
  <c r="D111" i="4"/>
  <c r="N111" i="4" s="1"/>
  <c r="D110" i="4"/>
  <c r="N110" i="4" s="1"/>
  <c r="F109" i="4"/>
  <c r="N109" i="4" s="1"/>
  <c r="F108" i="4"/>
  <c r="N108" i="4" s="1"/>
  <c r="F107" i="4"/>
  <c r="N107" i="4" s="1"/>
  <c r="H106" i="4"/>
  <c r="N106" i="4" s="1"/>
  <c r="F106" i="4"/>
  <c r="H105" i="4"/>
  <c r="F105" i="4"/>
  <c r="N105" i="4" s="1"/>
  <c r="H104" i="4"/>
  <c r="F104" i="4"/>
  <c r="N104" i="4" s="1"/>
  <c r="N103" i="4"/>
  <c r="J103" i="4"/>
  <c r="F103" i="4"/>
  <c r="J102" i="4"/>
  <c r="N102" i="4" s="1"/>
  <c r="F102" i="4"/>
  <c r="J101" i="4"/>
  <c r="F101" i="4"/>
  <c r="N101" i="4" s="1"/>
  <c r="J100" i="4"/>
  <c r="F100" i="4"/>
  <c r="N100" i="4" s="1"/>
  <c r="N99" i="4"/>
  <c r="J99" i="4"/>
  <c r="F99" i="4"/>
  <c r="J98" i="4"/>
  <c r="N98" i="4" s="1"/>
  <c r="F98" i="4"/>
  <c r="M97" i="4"/>
  <c r="L97" i="4"/>
  <c r="N97" i="4" s="1"/>
  <c r="I97" i="4"/>
  <c r="M96" i="4"/>
  <c r="L96" i="4"/>
  <c r="N96" i="4" s="1"/>
  <c r="I96" i="4"/>
  <c r="M95" i="4"/>
  <c r="L95" i="4"/>
  <c r="N95" i="4" s="1"/>
  <c r="I95" i="4"/>
  <c r="M94" i="4"/>
  <c r="L94" i="4"/>
  <c r="N94" i="4" s="1"/>
  <c r="I94" i="4"/>
  <c r="M93" i="4"/>
  <c r="L93" i="4"/>
  <c r="N93" i="4" s="1"/>
  <c r="I93" i="4"/>
  <c r="M92" i="4"/>
  <c r="L92" i="4"/>
  <c r="N92" i="4" s="1"/>
  <c r="I92" i="4"/>
  <c r="L91" i="4"/>
  <c r="J91" i="4"/>
  <c r="N91" i="4" s="1"/>
  <c r="G91" i="4"/>
  <c r="F91" i="4"/>
  <c r="L90" i="4"/>
  <c r="J90" i="4"/>
  <c r="G90" i="4"/>
  <c r="N90" i="4" s="1"/>
  <c r="F90" i="4"/>
  <c r="L89" i="4"/>
  <c r="J89" i="4"/>
  <c r="G89" i="4"/>
  <c r="F89" i="4"/>
  <c r="N89" i="4" s="1"/>
  <c r="L88" i="4"/>
  <c r="J88" i="4"/>
  <c r="G88" i="4"/>
  <c r="N88" i="4" s="1"/>
  <c r="F88" i="4"/>
  <c r="L87" i="4"/>
  <c r="J87" i="4"/>
  <c r="G87" i="4"/>
  <c r="F87" i="4"/>
  <c r="N87" i="4" s="1"/>
  <c r="L86" i="4"/>
  <c r="J86" i="4"/>
  <c r="G86" i="4"/>
  <c r="F86" i="4"/>
  <c r="N86" i="4" s="1"/>
  <c r="N85" i="4"/>
  <c r="I85" i="4"/>
  <c r="G85" i="4"/>
  <c r="E85" i="4"/>
  <c r="N84" i="4"/>
  <c r="I84" i="4"/>
  <c r="G84" i="4"/>
  <c r="E84" i="4"/>
  <c r="N83" i="4"/>
  <c r="I83" i="4"/>
  <c r="G83" i="4"/>
  <c r="E83" i="4"/>
  <c r="N82" i="4"/>
  <c r="I82" i="4"/>
  <c r="G82" i="4"/>
  <c r="E82" i="4"/>
  <c r="N81" i="4"/>
  <c r="I81" i="4"/>
  <c r="G81" i="4"/>
  <c r="E81" i="4"/>
  <c r="N80" i="4"/>
  <c r="I80" i="4"/>
  <c r="G80" i="4"/>
  <c r="E80" i="4"/>
  <c r="N79" i="4"/>
  <c r="K79" i="4"/>
  <c r="I79" i="4"/>
  <c r="K78" i="4"/>
  <c r="N78" i="4" s="1"/>
  <c r="I78" i="4"/>
  <c r="K77" i="4"/>
  <c r="I77" i="4"/>
  <c r="N77" i="4" s="1"/>
  <c r="K76" i="4"/>
  <c r="I76" i="4"/>
  <c r="N76" i="4" s="1"/>
  <c r="N75" i="4"/>
  <c r="K75" i="4"/>
  <c r="I75" i="4"/>
  <c r="K74" i="4"/>
  <c r="N74" i="4" s="1"/>
  <c r="I74" i="4"/>
  <c r="L73" i="4"/>
  <c r="J73" i="4"/>
  <c r="N73" i="4" s="1"/>
  <c r="F73" i="4"/>
  <c r="E73" i="4"/>
  <c r="L72" i="4"/>
  <c r="J72" i="4"/>
  <c r="F72" i="4"/>
  <c r="N72" i="4" s="1"/>
  <c r="E72" i="4"/>
  <c r="L71" i="4"/>
  <c r="J71" i="4"/>
  <c r="F71" i="4"/>
  <c r="E71" i="4"/>
  <c r="N71" i="4" s="1"/>
  <c r="L70" i="4"/>
  <c r="J70" i="4"/>
  <c r="F70" i="4"/>
  <c r="N70" i="4" s="1"/>
  <c r="E70" i="4"/>
  <c r="L69" i="4"/>
  <c r="J69" i="4"/>
  <c r="F69" i="4"/>
  <c r="E69" i="4"/>
  <c r="N69" i="4" s="1"/>
  <c r="L68" i="4"/>
  <c r="J68" i="4"/>
  <c r="F68" i="4"/>
  <c r="E68" i="4"/>
  <c r="N68" i="4" s="1"/>
  <c r="N67" i="4"/>
  <c r="L67" i="4"/>
  <c r="K67" i="4"/>
  <c r="G67" i="4"/>
  <c r="D67" i="4"/>
  <c r="L66" i="4"/>
  <c r="K66" i="4"/>
  <c r="G66" i="4"/>
  <c r="D66" i="4"/>
  <c r="N66" i="4" s="1"/>
  <c r="L65" i="4"/>
  <c r="K65" i="4"/>
  <c r="N65" i="4" s="1"/>
  <c r="G65" i="4"/>
  <c r="D65" i="4"/>
  <c r="L64" i="4"/>
  <c r="K64" i="4"/>
  <c r="G64" i="4"/>
  <c r="N64" i="4" s="1"/>
  <c r="D64" i="4"/>
  <c r="L63" i="4"/>
  <c r="K63" i="4"/>
  <c r="G63" i="4"/>
  <c r="D63" i="4"/>
  <c r="N63" i="4" s="1"/>
  <c r="L62" i="4"/>
  <c r="K62" i="4"/>
  <c r="G62" i="4"/>
  <c r="N62" i="4" s="1"/>
  <c r="D62" i="4"/>
  <c r="M61" i="4"/>
  <c r="L61" i="4"/>
  <c r="G61" i="4"/>
  <c r="F61" i="4"/>
  <c r="E61" i="4"/>
  <c r="D61" i="4"/>
  <c r="N61" i="4" s="1"/>
  <c r="M60" i="4"/>
  <c r="L60" i="4"/>
  <c r="G60" i="4"/>
  <c r="F60" i="4"/>
  <c r="E60" i="4"/>
  <c r="D60" i="4"/>
  <c r="N60" i="4" s="1"/>
  <c r="M59" i="4"/>
  <c r="L59" i="4"/>
  <c r="G59" i="4"/>
  <c r="F59" i="4"/>
  <c r="N59" i="4" s="1"/>
  <c r="E59" i="4"/>
  <c r="D59" i="4"/>
  <c r="M58" i="4"/>
  <c r="L58" i="4"/>
  <c r="G58" i="4"/>
  <c r="F58" i="4"/>
  <c r="D58" i="4"/>
  <c r="N58" i="4" s="1"/>
  <c r="M57" i="4"/>
  <c r="L57" i="4"/>
  <c r="G57" i="4"/>
  <c r="F57" i="4"/>
  <c r="D57" i="4"/>
  <c r="N57" i="4" s="1"/>
  <c r="M56" i="4"/>
  <c r="L56" i="4"/>
  <c r="G56" i="4"/>
  <c r="F56" i="4"/>
  <c r="D56" i="4"/>
  <c r="N56" i="4" s="1"/>
  <c r="K55" i="4"/>
  <c r="J55" i="4"/>
  <c r="I55" i="4"/>
  <c r="G55" i="4"/>
  <c r="F55" i="4"/>
  <c r="N55" i="4" s="1"/>
  <c r="K54" i="4"/>
  <c r="J54" i="4"/>
  <c r="I54" i="4"/>
  <c r="G54" i="4"/>
  <c r="F54" i="4"/>
  <c r="N54" i="4" s="1"/>
  <c r="K53" i="4"/>
  <c r="J53" i="4"/>
  <c r="I53" i="4"/>
  <c r="G53" i="4"/>
  <c r="F53" i="4"/>
  <c r="N53" i="4" s="1"/>
  <c r="K52" i="4"/>
  <c r="J52" i="4"/>
  <c r="G52" i="4"/>
  <c r="N52" i="4" s="1"/>
  <c r="F52" i="4"/>
  <c r="K51" i="4"/>
  <c r="J51" i="4"/>
  <c r="G51" i="4"/>
  <c r="F51" i="4"/>
  <c r="N51" i="4" s="1"/>
  <c r="K50" i="4"/>
  <c r="J50" i="4"/>
  <c r="G50" i="4"/>
  <c r="N50" i="4" s="1"/>
  <c r="F50" i="4"/>
  <c r="M49" i="4"/>
  <c r="L49" i="4"/>
  <c r="J49" i="4"/>
  <c r="H49" i="4"/>
  <c r="E49" i="4"/>
  <c r="D49" i="4"/>
  <c r="N49" i="4" s="1"/>
  <c r="M48" i="4"/>
  <c r="L48" i="4"/>
  <c r="J48" i="4"/>
  <c r="H48" i="4"/>
  <c r="E48" i="4"/>
  <c r="D48" i="4"/>
  <c r="N48" i="4" s="1"/>
  <c r="M47" i="4"/>
  <c r="L47" i="4"/>
  <c r="J47" i="4"/>
  <c r="H47" i="4"/>
  <c r="N47" i="4" s="1"/>
  <c r="E47" i="4"/>
  <c r="D47" i="4"/>
  <c r="M46" i="4"/>
  <c r="L46" i="4"/>
  <c r="J46" i="4"/>
  <c r="H46" i="4"/>
  <c r="E46" i="4"/>
  <c r="N46" i="4" s="1"/>
  <c r="D46" i="4"/>
  <c r="M45" i="4"/>
  <c r="L45" i="4"/>
  <c r="J45" i="4"/>
  <c r="H45" i="4"/>
  <c r="E45" i="4"/>
  <c r="D45" i="4"/>
  <c r="N45" i="4" s="1"/>
  <c r="M44" i="4"/>
  <c r="L44" i="4"/>
  <c r="J44" i="4"/>
  <c r="H44" i="4"/>
  <c r="E44" i="4"/>
  <c r="D44" i="4"/>
  <c r="N44" i="4" s="1"/>
  <c r="M43" i="4"/>
  <c r="L43" i="4"/>
  <c r="K43" i="4"/>
  <c r="I43" i="4"/>
  <c r="H43" i="4"/>
  <c r="G43" i="4"/>
  <c r="E43" i="4"/>
  <c r="D43" i="4"/>
  <c r="N43" i="4" s="1"/>
  <c r="M42" i="4"/>
  <c r="L42" i="4"/>
  <c r="K42" i="4"/>
  <c r="I42" i="4"/>
  <c r="H42" i="4"/>
  <c r="G42" i="4"/>
  <c r="E42" i="4"/>
  <c r="D42" i="4"/>
  <c r="N42" i="4" s="1"/>
  <c r="M41" i="4"/>
  <c r="L41" i="4"/>
  <c r="K41" i="4"/>
  <c r="I41" i="4"/>
  <c r="H41" i="4"/>
  <c r="G41" i="4"/>
  <c r="E41" i="4"/>
  <c r="D41" i="4"/>
  <c r="N41" i="4" s="1"/>
  <c r="M40" i="4"/>
  <c r="L40" i="4"/>
  <c r="K40" i="4"/>
  <c r="I40" i="4"/>
  <c r="H40" i="4"/>
  <c r="G40" i="4"/>
  <c r="E40" i="4"/>
  <c r="D40" i="4"/>
  <c r="N40" i="4" s="1"/>
  <c r="M39" i="4"/>
  <c r="L39" i="4"/>
  <c r="K39" i="4"/>
  <c r="I39" i="4"/>
  <c r="N39" i="4" s="1"/>
  <c r="H39" i="4"/>
  <c r="G39" i="4"/>
  <c r="E39" i="4"/>
  <c r="D39" i="4"/>
  <c r="M38" i="4"/>
  <c r="L38" i="4"/>
  <c r="K38" i="4"/>
  <c r="I38" i="4"/>
  <c r="H38" i="4"/>
  <c r="G38" i="4"/>
  <c r="E38" i="4"/>
  <c r="D38" i="4"/>
  <c r="N38" i="4" s="1"/>
  <c r="M37" i="4"/>
  <c r="L37" i="4"/>
  <c r="K37" i="4"/>
  <c r="J37" i="4"/>
  <c r="I37" i="4"/>
  <c r="H37" i="4"/>
  <c r="N37" i="4" s="1"/>
  <c r="D37" i="4"/>
  <c r="M36" i="4"/>
  <c r="L36" i="4"/>
  <c r="K36" i="4"/>
  <c r="J36" i="4"/>
  <c r="I36" i="4"/>
  <c r="H36" i="4"/>
  <c r="N36" i="4" s="1"/>
  <c r="D36" i="4"/>
  <c r="M35" i="4"/>
  <c r="L35" i="4"/>
  <c r="K35" i="4"/>
  <c r="J35" i="4"/>
  <c r="I35" i="4"/>
  <c r="H35" i="4"/>
  <c r="N35" i="4" s="1"/>
  <c r="D35" i="4"/>
  <c r="M34" i="4"/>
  <c r="L34" i="4"/>
  <c r="K34" i="4"/>
  <c r="J34" i="4"/>
  <c r="I34" i="4"/>
  <c r="H34" i="4"/>
  <c r="N34" i="4" s="1"/>
  <c r="D34" i="4"/>
  <c r="M33" i="4"/>
  <c r="L33" i="4"/>
  <c r="K33" i="4"/>
  <c r="J33" i="4"/>
  <c r="I33" i="4"/>
  <c r="H33" i="4"/>
  <c r="N33" i="4" s="1"/>
  <c r="D33" i="4"/>
  <c r="M32" i="4"/>
  <c r="L32" i="4"/>
  <c r="K32" i="4"/>
  <c r="J32" i="4"/>
  <c r="I32" i="4"/>
  <c r="H32" i="4"/>
  <c r="N32" i="4" s="1"/>
  <c r="D32" i="4"/>
  <c r="M31" i="4"/>
  <c r="L31" i="4"/>
  <c r="K31" i="4"/>
  <c r="I31" i="4"/>
  <c r="H31" i="4"/>
  <c r="G31" i="4"/>
  <c r="F31" i="4"/>
  <c r="E31" i="4"/>
  <c r="D31" i="4"/>
  <c r="N31" i="4" s="1"/>
  <c r="M30" i="4"/>
  <c r="L30" i="4"/>
  <c r="K30" i="4"/>
  <c r="I30" i="4"/>
  <c r="H30" i="4"/>
  <c r="G30" i="4"/>
  <c r="F30" i="4"/>
  <c r="E30" i="4"/>
  <c r="N30" i="4" s="1"/>
  <c r="D30" i="4"/>
  <c r="M29" i="4"/>
  <c r="L29" i="4"/>
  <c r="K29" i="4"/>
  <c r="I29" i="4"/>
  <c r="H29" i="4"/>
  <c r="G29" i="4"/>
  <c r="F29" i="4"/>
  <c r="E29" i="4"/>
  <c r="N29" i="4" s="1"/>
  <c r="D29" i="4"/>
  <c r="M28" i="4"/>
  <c r="L28" i="4"/>
  <c r="K28" i="4"/>
  <c r="I28" i="4"/>
  <c r="H28" i="4"/>
  <c r="G28" i="4"/>
  <c r="F28" i="4"/>
  <c r="E28" i="4"/>
  <c r="N28" i="4" s="1"/>
  <c r="D28" i="4"/>
  <c r="M27" i="4"/>
  <c r="L27" i="4"/>
  <c r="K27" i="4"/>
  <c r="I27" i="4"/>
  <c r="H27" i="4"/>
  <c r="G27" i="4"/>
  <c r="F27" i="4"/>
  <c r="E27" i="4"/>
  <c r="D27" i="4"/>
  <c r="N27" i="4" s="1"/>
  <c r="M26" i="4"/>
  <c r="L26" i="4"/>
  <c r="K26" i="4"/>
  <c r="I26" i="4"/>
  <c r="H26" i="4"/>
  <c r="G26" i="4"/>
  <c r="F26" i="4"/>
  <c r="E26" i="4"/>
  <c r="N26" i="4" s="1"/>
  <c r="D26" i="4"/>
  <c r="M25" i="4"/>
  <c r="L25" i="4"/>
  <c r="K25" i="4"/>
  <c r="J25" i="4"/>
  <c r="H25" i="4"/>
  <c r="G25" i="4"/>
  <c r="F25" i="4"/>
  <c r="E25" i="4"/>
  <c r="N25" i="4" s="1"/>
  <c r="M24" i="4"/>
  <c r="L24" i="4"/>
  <c r="K24" i="4"/>
  <c r="J24" i="4"/>
  <c r="H24" i="4"/>
  <c r="G24" i="4"/>
  <c r="F24" i="4"/>
  <c r="E24" i="4"/>
  <c r="N24" i="4" s="1"/>
  <c r="M23" i="4"/>
  <c r="L23" i="4"/>
  <c r="K23" i="4"/>
  <c r="J23" i="4"/>
  <c r="H23" i="4"/>
  <c r="G23" i="4"/>
  <c r="F23" i="4"/>
  <c r="E23" i="4"/>
  <c r="N23" i="4" s="1"/>
  <c r="M22" i="4"/>
  <c r="K22" i="4"/>
  <c r="J22" i="4"/>
  <c r="H22" i="4"/>
  <c r="F22" i="4"/>
  <c r="E22" i="4"/>
  <c r="N22" i="4" s="1"/>
  <c r="M21" i="4"/>
  <c r="K21" i="4"/>
  <c r="J21" i="4"/>
  <c r="H21" i="4"/>
  <c r="N21" i="4" s="1"/>
  <c r="F21" i="4"/>
  <c r="E21" i="4"/>
  <c r="M20" i="4"/>
  <c r="K20" i="4"/>
  <c r="J20" i="4"/>
  <c r="H20" i="4"/>
  <c r="F20" i="4"/>
  <c r="N20" i="4" s="1"/>
  <c r="E20" i="4"/>
  <c r="M19" i="4"/>
  <c r="K19" i="4"/>
  <c r="J19" i="4"/>
  <c r="H19" i="4"/>
  <c r="F19" i="4"/>
  <c r="E19" i="4"/>
  <c r="N19" i="4" s="1"/>
  <c r="M18" i="4"/>
  <c r="K18" i="4"/>
  <c r="J18" i="4"/>
  <c r="H18" i="4"/>
  <c r="F18" i="4"/>
  <c r="E18" i="4"/>
  <c r="N18" i="4" s="1"/>
  <c r="N17" i="4"/>
  <c r="M17" i="4"/>
  <c r="K17" i="4"/>
  <c r="J17" i="4"/>
  <c r="H17" i="4"/>
  <c r="F17" i="4"/>
  <c r="E17" i="4"/>
  <c r="M16" i="4"/>
  <c r="K16" i="4"/>
  <c r="J16" i="4"/>
  <c r="H16" i="4"/>
  <c r="G16" i="4"/>
  <c r="N16" i="4" s="1"/>
  <c r="F16" i="4"/>
  <c r="E16" i="4"/>
  <c r="M15" i="4"/>
  <c r="K15" i="4"/>
  <c r="J15" i="4"/>
  <c r="H15" i="4"/>
  <c r="G15" i="4"/>
  <c r="N15" i="4" s="1"/>
  <c r="F15" i="4"/>
  <c r="E15" i="4"/>
  <c r="M14" i="4"/>
  <c r="K14" i="4"/>
  <c r="J14" i="4"/>
  <c r="H14" i="4"/>
  <c r="G14" i="4"/>
  <c r="N14" i="4" s="1"/>
  <c r="F14" i="4"/>
  <c r="E14" i="4"/>
  <c r="M13" i="4"/>
  <c r="L13" i="4"/>
  <c r="K13" i="4"/>
  <c r="I13" i="4"/>
  <c r="G13" i="4"/>
  <c r="F13" i="4"/>
  <c r="E13" i="4"/>
  <c r="D13" i="4"/>
  <c r="N13" i="4" s="1"/>
  <c r="N12" i="4"/>
  <c r="M12" i="4"/>
  <c r="L12" i="4"/>
  <c r="K12" i="4"/>
  <c r="I12" i="4"/>
  <c r="G12" i="4"/>
  <c r="F12" i="4"/>
  <c r="E12" i="4"/>
  <c r="D12" i="4"/>
  <c r="M11" i="4"/>
  <c r="L11" i="4"/>
  <c r="K11" i="4"/>
  <c r="I11" i="4"/>
  <c r="G11" i="4"/>
  <c r="F11" i="4"/>
  <c r="E11" i="4"/>
  <c r="D11" i="4"/>
  <c r="N11" i="4" s="1"/>
  <c r="M10" i="4"/>
  <c r="L10" i="4"/>
  <c r="K10" i="4"/>
  <c r="I10" i="4"/>
  <c r="G10" i="4"/>
  <c r="E10" i="4"/>
  <c r="N10" i="4" s="1"/>
  <c r="D10" i="4"/>
  <c r="M9" i="4"/>
  <c r="L9" i="4"/>
  <c r="K9" i="4"/>
  <c r="I9" i="4"/>
  <c r="G9" i="4"/>
  <c r="E9" i="4"/>
  <c r="N9" i="4" s="1"/>
  <c r="D9" i="4"/>
  <c r="M8" i="4"/>
  <c r="L8" i="4"/>
  <c r="K8" i="4"/>
  <c r="I8" i="4"/>
  <c r="G8" i="4"/>
  <c r="E8" i="4"/>
  <c r="N8" i="4" s="1"/>
  <c r="N7" i="4"/>
  <c r="N6" i="4"/>
  <c r="N5" i="4"/>
  <c r="N4" i="4"/>
  <c r="N3" i="4"/>
  <c r="N2" i="4"/>
  <c r="X9" i="3"/>
  <c r="X10" i="3"/>
  <c r="X11" i="3"/>
  <c r="Z9" i="3"/>
  <c r="Z10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X16" i="3"/>
  <c r="Y16" i="3"/>
  <c r="Z16" i="3"/>
  <c r="X17" i="3"/>
  <c r="Y17" i="3"/>
  <c r="Z17" i="3"/>
  <c r="W10" i="3"/>
  <c r="W11" i="3"/>
  <c r="W12" i="3"/>
  <c r="W13" i="3"/>
  <c r="W14" i="3"/>
  <c r="AB9" i="3"/>
  <c r="AB10" i="3"/>
  <c r="AB11" i="3"/>
  <c r="AB12" i="3"/>
  <c r="AB13" i="3"/>
  <c r="AB14" i="3"/>
  <c r="AE9" i="3"/>
  <c r="AE10" i="3"/>
  <c r="AE11" i="3"/>
  <c r="AE12" i="3"/>
  <c r="AE13" i="3"/>
  <c r="AE14" i="3"/>
  <c r="X18" i="3"/>
  <c r="Y18" i="3"/>
  <c r="X19" i="3"/>
  <c r="Y19" i="3"/>
  <c r="X20" i="3"/>
  <c r="Y20" i="3"/>
  <c r="X21" i="3"/>
  <c r="Y21" i="3"/>
  <c r="X22" i="3"/>
  <c r="Y22" i="3"/>
  <c r="X23" i="3"/>
  <c r="Y23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X24" i="3"/>
  <c r="Y24" i="3"/>
  <c r="Z24" i="3"/>
  <c r="X25" i="3"/>
  <c r="Y25" i="3"/>
  <c r="Z25" i="3"/>
  <c r="X26" i="3"/>
  <c r="Y26" i="3"/>
  <c r="Z26" i="3"/>
  <c r="X27" i="3"/>
  <c r="Y27" i="3"/>
  <c r="Z27" i="3"/>
  <c r="X28" i="3"/>
  <c r="Y28" i="3"/>
  <c r="Z28" i="3"/>
  <c r="X29" i="3"/>
  <c r="Y29" i="3"/>
  <c r="Z29" i="3"/>
  <c r="X30" i="3"/>
  <c r="Y30" i="3"/>
  <c r="Z30" i="3"/>
  <c r="X31" i="3"/>
  <c r="Y31" i="3"/>
  <c r="Z31" i="3"/>
  <c r="X32" i="3"/>
  <c r="Y32" i="3"/>
  <c r="Z32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W27" i="3"/>
  <c r="W28" i="3"/>
  <c r="W29" i="3"/>
  <c r="W30" i="3"/>
  <c r="W31" i="3"/>
  <c r="W32" i="3"/>
  <c r="W33" i="3"/>
  <c r="W34" i="3"/>
  <c r="W35" i="3"/>
  <c r="W36" i="3"/>
  <c r="W37" i="3"/>
  <c r="W38" i="3"/>
  <c r="AC33" i="3"/>
  <c r="AC34" i="3"/>
  <c r="AC35" i="3"/>
  <c r="AC36" i="3"/>
  <c r="AC37" i="3"/>
  <c r="AC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W49" i="3"/>
  <c r="X49" i="3"/>
  <c r="W50" i="3"/>
  <c r="X50" i="3"/>
  <c r="Z39" i="3"/>
  <c r="Z40" i="3"/>
  <c r="Z41" i="3"/>
  <c r="Z42" i="3"/>
  <c r="Z43" i="3"/>
  <c r="Z44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C45" i="3"/>
  <c r="AC46" i="3"/>
  <c r="AC47" i="3"/>
  <c r="AC48" i="3"/>
  <c r="AC49" i="3"/>
  <c r="AC50" i="3"/>
  <c r="AC51" i="3"/>
  <c r="AD51" i="3"/>
  <c r="AC52" i="3"/>
  <c r="AD52" i="3"/>
  <c r="AC53" i="3"/>
  <c r="AD53" i="3"/>
  <c r="AB54" i="3"/>
  <c r="AC54" i="3"/>
  <c r="AD54" i="3"/>
  <c r="AB55" i="3"/>
  <c r="AC55" i="3"/>
  <c r="AD55" i="3"/>
  <c r="AB56" i="3"/>
  <c r="AC56" i="3"/>
  <c r="AD56" i="3"/>
  <c r="Y51" i="3"/>
  <c r="Y52" i="3"/>
  <c r="Y53" i="3"/>
  <c r="Y54" i="3"/>
  <c r="Y55" i="3"/>
  <c r="Y56" i="3"/>
  <c r="Y57" i="3"/>
  <c r="Y58" i="3"/>
  <c r="Y59" i="3"/>
  <c r="X60" i="3"/>
  <c r="Y60" i="3"/>
  <c r="X61" i="3"/>
  <c r="Y61" i="3"/>
  <c r="X62" i="3"/>
  <c r="Y62" i="3"/>
  <c r="AF57" i="3"/>
  <c r="AF58" i="3"/>
  <c r="AF59" i="3"/>
  <c r="AF60" i="3"/>
  <c r="AF61" i="3"/>
  <c r="AF62" i="3"/>
  <c r="W57" i="3"/>
  <c r="W58" i="3"/>
  <c r="W59" i="3"/>
  <c r="W60" i="3"/>
  <c r="W61" i="3"/>
  <c r="W62" i="3"/>
  <c r="W63" i="3"/>
  <c r="W64" i="3"/>
  <c r="W65" i="3"/>
  <c r="W66" i="3"/>
  <c r="W67" i="3"/>
  <c r="W68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AD63" i="3"/>
  <c r="AD64" i="3"/>
  <c r="AD65" i="3"/>
  <c r="AD66" i="3"/>
  <c r="AD67" i="3"/>
  <c r="AD68" i="3"/>
  <c r="X69" i="3"/>
  <c r="Y69" i="3"/>
  <c r="X70" i="3"/>
  <c r="Y70" i="3"/>
  <c r="X71" i="3"/>
  <c r="Y71" i="3"/>
  <c r="X72" i="3"/>
  <c r="Y72" i="3"/>
  <c r="X73" i="3"/>
  <c r="Y73" i="3"/>
  <c r="X74" i="3"/>
  <c r="Y74" i="3"/>
  <c r="AC69" i="3"/>
  <c r="AG69" i="3" s="1"/>
  <c r="AC70" i="3"/>
  <c r="AC71" i="3"/>
  <c r="AC72" i="3"/>
  <c r="AC73" i="3"/>
  <c r="AC74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D75" i="3"/>
  <c r="AD76" i="3"/>
  <c r="AG76" i="3" s="1"/>
  <c r="AD77" i="3"/>
  <c r="AD78" i="3"/>
  <c r="AD79" i="3"/>
  <c r="AD80" i="3"/>
  <c r="X81" i="3"/>
  <c r="X82" i="3"/>
  <c r="X83" i="3"/>
  <c r="X84" i="3"/>
  <c r="X85" i="3"/>
  <c r="X86" i="3"/>
  <c r="Z81" i="3"/>
  <c r="Z82" i="3"/>
  <c r="Z83" i="3"/>
  <c r="Z84" i="3"/>
  <c r="Z85" i="3"/>
  <c r="Z86" i="3"/>
  <c r="AB75" i="3"/>
  <c r="AG75" i="3" s="1"/>
  <c r="AB76" i="3"/>
  <c r="AB77" i="3"/>
  <c r="AB78" i="3"/>
  <c r="AB79" i="3"/>
  <c r="AG79" i="3" s="1"/>
  <c r="AB80" i="3"/>
  <c r="AB81" i="3"/>
  <c r="AB82" i="3"/>
  <c r="AB83" i="3"/>
  <c r="AB84" i="3"/>
  <c r="AB85" i="3"/>
  <c r="AB86" i="3"/>
  <c r="Y87" i="3"/>
  <c r="Z87" i="3"/>
  <c r="Y88" i="3"/>
  <c r="Z88" i="3"/>
  <c r="Y89" i="3"/>
  <c r="Z89" i="3"/>
  <c r="Y90" i="3"/>
  <c r="Z90" i="3"/>
  <c r="Y91" i="3"/>
  <c r="Z91" i="3"/>
  <c r="Y92" i="3"/>
  <c r="Z92" i="3"/>
  <c r="AC87" i="3"/>
  <c r="AC88" i="3"/>
  <c r="AC89" i="3"/>
  <c r="AC90" i="3"/>
  <c r="AC91" i="3"/>
  <c r="AC92" i="3"/>
  <c r="AE87" i="3"/>
  <c r="AE88" i="3"/>
  <c r="AE89" i="3"/>
  <c r="AE90" i="3"/>
  <c r="AE91" i="3"/>
  <c r="AE92" i="3"/>
  <c r="AE93" i="3"/>
  <c r="AF93" i="3"/>
  <c r="AE94" i="3"/>
  <c r="AF94" i="3"/>
  <c r="AE95" i="3"/>
  <c r="AF95" i="3"/>
  <c r="AE96" i="3"/>
  <c r="AF96" i="3"/>
  <c r="AE97" i="3"/>
  <c r="AF97" i="3"/>
  <c r="AE98" i="3"/>
  <c r="AF98" i="3"/>
  <c r="AB93" i="3"/>
  <c r="AG93" i="3" s="1"/>
  <c r="AB94" i="3"/>
  <c r="AB95" i="3"/>
  <c r="AB96" i="3"/>
  <c r="AB97" i="3"/>
  <c r="AB98" i="3"/>
  <c r="AC99" i="3"/>
  <c r="AC100" i="3"/>
  <c r="AC101" i="3"/>
  <c r="AG101" i="3" s="1"/>
  <c r="AC102" i="3"/>
  <c r="AC103" i="3"/>
  <c r="AC104" i="3"/>
  <c r="AA105" i="3"/>
  <c r="AA106" i="3"/>
  <c r="AA107" i="3"/>
  <c r="Y99" i="3"/>
  <c r="Y100" i="3"/>
  <c r="AG100" i="3" s="1"/>
  <c r="Y101" i="3"/>
  <c r="Y102" i="3"/>
  <c r="Y103" i="3"/>
  <c r="Y104" i="3"/>
  <c r="Y105" i="3"/>
  <c r="Y106" i="3"/>
  <c r="Y107" i="3"/>
  <c r="Y108" i="3"/>
  <c r="Y109" i="3"/>
  <c r="Y110" i="3"/>
  <c r="W111" i="3"/>
  <c r="W112" i="3"/>
  <c r="W113" i="3"/>
  <c r="W114" i="3"/>
  <c r="AG114" i="3" s="1"/>
  <c r="W115" i="3"/>
  <c r="W116" i="3"/>
  <c r="Y120" i="3"/>
  <c r="Y121" i="3"/>
  <c r="Y122" i="3"/>
  <c r="AC117" i="3"/>
  <c r="AC118" i="3"/>
  <c r="AC119" i="3"/>
  <c r="AG119" i="3" s="1"/>
  <c r="AC120" i="3"/>
  <c r="AC121" i="3"/>
  <c r="AC122" i="3"/>
  <c r="Z120" i="3"/>
  <c r="Z121" i="3"/>
  <c r="Z122" i="3"/>
  <c r="Z123" i="3"/>
  <c r="Z124" i="3"/>
  <c r="Z125" i="3"/>
  <c r="Z126" i="3"/>
  <c r="Z127" i="3"/>
  <c r="Z128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Y129" i="3"/>
  <c r="Y130" i="3"/>
  <c r="Y131" i="3"/>
  <c r="Y132" i="3"/>
  <c r="Y133" i="3"/>
  <c r="Y134" i="3"/>
  <c r="AC129" i="3"/>
  <c r="AC130" i="3"/>
  <c r="AC131" i="3"/>
  <c r="AC132" i="3"/>
  <c r="AC133" i="3"/>
  <c r="AC134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Z141" i="3"/>
  <c r="Z142" i="3"/>
  <c r="Z143" i="3"/>
  <c r="Z144" i="3"/>
  <c r="Z145" i="3"/>
  <c r="Z146" i="3"/>
  <c r="Z147" i="3"/>
  <c r="Z148" i="3"/>
  <c r="Z149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Y153" i="3"/>
  <c r="Z153" i="3"/>
  <c r="Y154" i="3"/>
  <c r="Z154" i="3"/>
  <c r="Y155" i="3"/>
  <c r="Z155" i="3"/>
  <c r="Y156" i="3"/>
  <c r="Z156" i="3"/>
  <c r="Y157" i="3"/>
  <c r="Z157" i="3"/>
  <c r="Y158" i="3"/>
  <c r="Z158" i="3"/>
  <c r="Y159" i="3"/>
  <c r="Z159" i="3"/>
  <c r="Y160" i="3"/>
  <c r="Z160" i="3"/>
  <c r="Y161" i="3"/>
  <c r="Z161" i="3"/>
  <c r="Y162" i="3"/>
  <c r="Z162" i="3"/>
  <c r="Y163" i="3"/>
  <c r="Z163" i="3"/>
  <c r="Y164" i="3"/>
  <c r="Z164" i="3"/>
  <c r="AE153" i="3"/>
  <c r="AE154" i="3"/>
  <c r="AE155" i="3"/>
  <c r="AE156" i="3"/>
  <c r="AE157" i="3"/>
  <c r="AE158" i="3"/>
  <c r="AD159" i="3"/>
  <c r="AE159" i="3"/>
  <c r="AD160" i="3"/>
  <c r="AE160" i="3"/>
  <c r="AD161" i="3"/>
  <c r="AE161" i="3"/>
  <c r="AD162" i="3"/>
  <c r="AE162" i="3"/>
  <c r="AD163" i="3"/>
  <c r="AE163" i="3"/>
  <c r="AD164" i="3"/>
  <c r="AE164" i="3"/>
  <c r="AF159" i="3"/>
  <c r="AF160" i="3"/>
  <c r="AF161" i="3"/>
  <c r="AF162" i="3"/>
  <c r="AF163" i="3"/>
  <c r="AF164" i="3"/>
  <c r="AF165" i="3"/>
  <c r="AF166" i="3"/>
  <c r="AF167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AE171" i="3"/>
  <c r="AE172" i="3"/>
  <c r="AE173" i="3"/>
  <c r="AE174" i="3"/>
  <c r="AF174" i="3"/>
  <c r="AE175" i="3"/>
  <c r="AF175" i="3"/>
  <c r="AE176" i="3"/>
  <c r="AF176" i="3"/>
  <c r="AE177" i="3"/>
  <c r="AF177" i="3"/>
  <c r="AE178" i="3"/>
  <c r="AF178" i="3"/>
  <c r="AE179" i="3"/>
  <c r="AF179" i="3"/>
  <c r="AE180" i="3"/>
  <c r="AF180" i="3"/>
  <c r="AE181" i="3"/>
  <c r="AF181" i="3"/>
  <c r="AE182" i="3"/>
  <c r="AF182" i="3"/>
  <c r="Y171" i="3"/>
  <c r="Y172" i="3"/>
  <c r="Y173" i="3"/>
  <c r="Y174" i="3"/>
  <c r="Y175" i="3"/>
  <c r="Y176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C183" i="3"/>
  <c r="AD183" i="3"/>
  <c r="AB184" i="3"/>
  <c r="AC184" i="3"/>
  <c r="AD184" i="3"/>
  <c r="AB185" i="3"/>
  <c r="AC185" i="3"/>
  <c r="AD185" i="3"/>
  <c r="AB186" i="3"/>
  <c r="AC186" i="3"/>
  <c r="AD186" i="3"/>
  <c r="AB187" i="3"/>
  <c r="AC187" i="3"/>
  <c r="AD187" i="3"/>
  <c r="AB188" i="3"/>
  <c r="AC188" i="3"/>
  <c r="AD188" i="3"/>
  <c r="Y183" i="3"/>
  <c r="Y184" i="3"/>
  <c r="Y185" i="3"/>
  <c r="Y186" i="3"/>
  <c r="Y187" i="3"/>
  <c r="Y188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W195" i="3"/>
  <c r="W196" i="3"/>
  <c r="W197" i="3"/>
  <c r="W198" i="3"/>
  <c r="W199" i="3"/>
  <c r="W200" i="3"/>
  <c r="Z195" i="3"/>
  <c r="Z196" i="3"/>
  <c r="Z197" i="3"/>
  <c r="Z198" i="3"/>
  <c r="Z199" i="3"/>
  <c r="Z200" i="3"/>
  <c r="AC195" i="3"/>
  <c r="AC196" i="3"/>
  <c r="AC197" i="3"/>
  <c r="AC198" i="3"/>
  <c r="AC199" i="3"/>
  <c r="AC200" i="3"/>
  <c r="AF195" i="3"/>
  <c r="AF196" i="3"/>
  <c r="AF197" i="3"/>
  <c r="AF198" i="3"/>
  <c r="AF199" i="3"/>
  <c r="AF200" i="3"/>
  <c r="AE201" i="3"/>
  <c r="AF201" i="3"/>
  <c r="AE202" i="3"/>
  <c r="AF202" i="3"/>
  <c r="AE203" i="3"/>
  <c r="AF203" i="3"/>
  <c r="AE204" i="3"/>
  <c r="AF204" i="3"/>
  <c r="AE205" i="3"/>
  <c r="AF205" i="3"/>
  <c r="AE206" i="3"/>
  <c r="AF206" i="3"/>
  <c r="AD201" i="3"/>
  <c r="AD202" i="3"/>
  <c r="AD203" i="3"/>
  <c r="Y204" i="3"/>
  <c r="Y205" i="3"/>
  <c r="Y206" i="3"/>
  <c r="AA201" i="3"/>
  <c r="AA202" i="3"/>
  <c r="AA203" i="3"/>
  <c r="AA204" i="3"/>
  <c r="AA205" i="3"/>
  <c r="AA206" i="3"/>
  <c r="AA207" i="3"/>
  <c r="AG207" i="3" s="1"/>
  <c r="AA208" i="3"/>
  <c r="AA209" i="3"/>
  <c r="AA210" i="3"/>
  <c r="AA211" i="3"/>
  <c r="AA212" i="3"/>
  <c r="AD207" i="3"/>
  <c r="AD208" i="3"/>
  <c r="AD209" i="3"/>
  <c r="AD210" i="3"/>
  <c r="AD211" i="3"/>
  <c r="AD212" i="3"/>
  <c r="X213" i="3"/>
  <c r="Y213" i="3"/>
  <c r="X214" i="3"/>
  <c r="Y214" i="3"/>
  <c r="X215" i="3"/>
  <c r="Y215" i="3"/>
  <c r="X216" i="3"/>
  <c r="Y216" i="3"/>
  <c r="X217" i="3"/>
  <c r="Y217" i="3"/>
  <c r="X218" i="3"/>
  <c r="Y218" i="3"/>
  <c r="AF213" i="3"/>
  <c r="AF214" i="3"/>
  <c r="AF215" i="3"/>
  <c r="AF216" i="3"/>
  <c r="AF217" i="3"/>
  <c r="AF218" i="3"/>
  <c r="Z219" i="3"/>
  <c r="Z220" i="3"/>
  <c r="Z221" i="3"/>
  <c r="Z222" i="3"/>
  <c r="Z223" i="3"/>
  <c r="Z224" i="3"/>
  <c r="AC216" i="3"/>
  <c r="AC217" i="3"/>
  <c r="AC218" i="3"/>
  <c r="AC219" i="3"/>
  <c r="AC220" i="3"/>
  <c r="AC221" i="3"/>
  <c r="AC222" i="3"/>
  <c r="AC223" i="3"/>
  <c r="AC224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C225" i="3"/>
  <c r="AD225" i="3"/>
  <c r="AC226" i="3"/>
  <c r="AD226" i="3"/>
  <c r="AC227" i="3"/>
  <c r="AD227" i="3"/>
  <c r="AC228" i="3"/>
  <c r="AD228" i="3"/>
  <c r="AC229" i="3"/>
  <c r="AD229" i="3"/>
  <c r="AC230" i="3"/>
  <c r="AD230" i="3"/>
  <c r="AE225" i="3"/>
  <c r="AF225" i="3"/>
  <c r="AE226" i="3"/>
  <c r="AF226" i="3"/>
  <c r="AE227" i="3"/>
  <c r="AF227" i="3"/>
  <c r="AE228" i="3"/>
  <c r="AF228" i="3"/>
  <c r="AE229" i="3"/>
  <c r="AF229" i="3"/>
  <c r="AE230" i="3"/>
  <c r="AF230" i="3"/>
  <c r="AE231" i="3"/>
  <c r="AF231" i="3"/>
  <c r="AE232" i="3"/>
  <c r="AF232" i="3"/>
  <c r="AE233" i="3"/>
  <c r="AF233" i="3"/>
  <c r="AE234" i="3"/>
  <c r="AF234" i="3"/>
  <c r="AE235" i="3"/>
  <c r="AF235" i="3"/>
  <c r="AE236" i="3"/>
  <c r="AF236" i="3"/>
  <c r="W231" i="3"/>
  <c r="W232" i="3"/>
  <c r="W233" i="3"/>
  <c r="W234" i="3"/>
  <c r="W235" i="3"/>
  <c r="W236" i="3"/>
  <c r="AD237" i="3"/>
  <c r="AE237" i="3"/>
  <c r="AF237" i="3"/>
  <c r="AD238" i="3"/>
  <c r="AE238" i="3"/>
  <c r="AF238" i="3"/>
  <c r="AD239" i="3"/>
  <c r="AE239" i="3"/>
  <c r="AF239" i="3"/>
  <c r="AD240" i="3"/>
  <c r="AE240" i="3"/>
  <c r="AF240" i="3"/>
  <c r="AD241" i="3"/>
  <c r="AE241" i="3"/>
  <c r="AF241" i="3"/>
  <c r="AD242" i="3"/>
  <c r="AE242" i="3"/>
  <c r="AF242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Z237" i="3"/>
  <c r="Z238" i="3"/>
  <c r="Z239" i="3"/>
  <c r="Z240" i="3"/>
  <c r="Z241" i="3"/>
  <c r="Z242" i="3"/>
  <c r="Z243" i="3"/>
  <c r="Z244" i="3"/>
  <c r="Z245" i="3"/>
  <c r="AD246" i="3"/>
  <c r="AD247" i="3"/>
  <c r="AD248" i="3"/>
  <c r="AE249" i="3"/>
  <c r="AE250" i="3"/>
  <c r="AE251" i="3"/>
  <c r="AC246" i="3"/>
  <c r="AC247" i="3"/>
  <c r="AC248" i="3"/>
  <c r="AC249" i="3"/>
  <c r="AC250" i="3"/>
  <c r="AC251" i="3"/>
  <c r="AC252" i="3"/>
  <c r="AC253" i="3"/>
  <c r="AC254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W261" i="3"/>
  <c r="X261" i="3"/>
  <c r="Y261" i="3"/>
  <c r="W262" i="3"/>
  <c r="X262" i="3"/>
  <c r="Y262" i="3"/>
  <c r="W263" i="3"/>
  <c r="X263" i="3"/>
  <c r="Y263" i="3"/>
  <c r="W264" i="3"/>
  <c r="X264" i="3"/>
  <c r="Y264" i="3"/>
  <c r="W265" i="3"/>
  <c r="X265" i="3"/>
  <c r="Y265" i="3"/>
  <c r="W266" i="3"/>
  <c r="X266" i="3"/>
  <c r="Y266" i="3"/>
  <c r="AA261" i="3"/>
  <c r="AB261" i="3"/>
  <c r="AC261" i="3"/>
  <c r="AA262" i="3"/>
  <c r="AB262" i="3"/>
  <c r="AC262" i="3"/>
  <c r="AA263" i="3"/>
  <c r="AB263" i="3"/>
  <c r="AC263" i="3"/>
  <c r="AA264" i="3"/>
  <c r="AB264" i="3"/>
  <c r="AC264" i="3"/>
  <c r="AA265" i="3"/>
  <c r="AB265" i="3"/>
  <c r="AC265" i="3"/>
  <c r="AA266" i="3"/>
  <c r="AB266" i="3"/>
  <c r="AC266" i="3"/>
  <c r="Y273" i="3"/>
  <c r="Z273" i="3"/>
  <c r="Y274" i="3"/>
  <c r="Z274" i="3"/>
  <c r="Y275" i="3"/>
  <c r="AG275" i="3" s="1"/>
  <c r="Z275" i="3"/>
  <c r="X279" i="3"/>
  <c r="X280" i="3"/>
  <c r="X281" i="3"/>
  <c r="X282" i="3"/>
  <c r="X283" i="3"/>
  <c r="X284" i="3"/>
  <c r="AB279" i="3"/>
  <c r="AB280" i="3"/>
  <c r="AB281" i="3"/>
  <c r="AB282" i="3"/>
  <c r="AB283" i="3"/>
  <c r="AB284" i="3"/>
  <c r="AE276" i="3"/>
  <c r="AE277" i="3"/>
  <c r="AE278" i="3"/>
  <c r="AE279" i="3"/>
  <c r="AE280" i="3"/>
  <c r="AE281" i="3"/>
  <c r="AE282" i="3"/>
  <c r="AE283" i="3"/>
  <c r="AE284" i="3"/>
  <c r="W285" i="3"/>
  <c r="W286" i="3"/>
  <c r="W287" i="3"/>
  <c r="W288" i="3"/>
  <c r="W289" i="3"/>
  <c r="W290" i="3"/>
  <c r="AG99" i="3"/>
  <c r="AG195" i="3"/>
  <c r="AG273" i="3"/>
  <c r="AG102" i="3"/>
  <c r="AG285" i="3"/>
  <c r="AG272" i="3"/>
  <c r="AG271" i="3"/>
  <c r="AG270" i="3"/>
  <c r="AG269" i="3"/>
  <c r="AG268" i="3"/>
  <c r="AG267" i="3"/>
  <c r="AG118" i="3"/>
  <c r="AG117" i="3"/>
  <c r="AG116" i="3"/>
  <c r="AG115" i="3"/>
  <c r="AG113" i="3"/>
  <c r="AG112" i="3"/>
  <c r="AG111" i="3"/>
  <c r="AG78" i="3"/>
  <c r="AG77" i="3"/>
  <c r="AG8" i="3"/>
  <c r="AG7" i="3"/>
  <c r="AG6" i="3"/>
  <c r="AG5" i="3"/>
  <c r="AG4" i="3"/>
  <c r="AG3" i="3"/>
  <c r="V10" i="2"/>
  <c r="V9" i="2"/>
  <c r="V8" i="2"/>
  <c r="V7" i="2"/>
  <c r="V6" i="2"/>
  <c r="V5" i="2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C46" i="2"/>
  <c r="D46" i="2" s="1"/>
  <c r="B46" i="2"/>
  <c r="C45" i="2"/>
  <c r="D45" i="2" s="1"/>
  <c r="B45" i="2"/>
  <c r="D44" i="2"/>
  <c r="C44" i="2"/>
  <c r="B44" i="2"/>
  <c r="C43" i="2"/>
  <c r="D43" i="2" s="1"/>
  <c r="B43" i="2"/>
  <c r="C42" i="2"/>
  <c r="D42" i="2" s="1"/>
  <c r="B42" i="2"/>
  <c r="D41" i="2"/>
  <c r="C41" i="2"/>
  <c r="B41" i="2"/>
  <c r="D40" i="2"/>
  <c r="C40" i="2"/>
  <c r="B40" i="2"/>
  <c r="C39" i="2"/>
  <c r="D39" i="2" s="1"/>
  <c r="B39" i="2"/>
  <c r="C38" i="2"/>
  <c r="D38" i="2" s="1"/>
  <c r="B38" i="2"/>
  <c r="C37" i="2"/>
  <c r="D37" i="2" s="1"/>
  <c r="B37" i="2"/>
  <c r="D36" i="2"/>
  <c r="C36" i="2"/>
  <c r="B36" i="2"/>
  <c r="C35" i="2"/>
  <c r="D35" i="2" s="1"/>
  <c r="B35" i="2"/>
  <c r="C34" i="2"/>
  <c r="D34" i="2" s="1"/>
  <c r="B34" i="2"/>
  <c r="D33" i="2"/>
  <c r="C33" i="2"/>
  <c r="B33" i="2"/>
  <c r="D32" i="2"/>
  <c r="C32" i="2"/>
  <c r="B32" i="2"/>
  <c r="C31" i="2"/>
  <c r="D31" i="2" s="1"/>
  <c r="B31" i="2"/>
  <c r="C30" i="2"/>
  <c r="D30" i="2" s="1"/>
  <c r="B30" i="2"/>
  <c r="C29" i="2"/>
  <c r="B29" i="2"/>
  <c r="D29" i="2" s="1"/>
  <c r="D28" i="2"/>
  <c r="C28" i="2"/>
  <c r="B28" i="2"/>
  <c r="C27" i="2"/>
  <c r="D27" i="2" s="1"/>
  <c r="B27" i="2"/>
  <c r="C26" i="2"/>
  <c r="D26" i="2" s="1"/>
  <c r="B26" i="2"/>
  <c r="D25" i="2"/>
  <c r="C25" i="2"/>
  <c r="B25" i="2"/>
  <c r="D24" i="2"/>
  <c r="C24" i="2"/>
  <c r="B24" i="2"/>
  <c r="C23" i="2"/>
  <c r="D23" i="2" s="1"/>
  <c r="D22" i="2"/>
  <c r="C22" i="2"/>
  <c r="C21" i="2"/>
  <c r="D21" i="2" s="1"/>
  <c r="D20" i="2"/>
  <c r="C20" i="2"/>
  <c r="C19" i="2"/>
  <c r="D19" i="2" s="1"/>
  <c r="D18" i="2"/>
  <c r="C18" i="2"/>
  <c r="C17" i="2"/>
  <c r="D17" i="2" s="1"/>
  <c r="D16" i="2"/>
  <c r="C16" i="2"/>
  <c r="C15" i="2"/>
  <c r="D15" i="2" s="1"/>
  <c r="D14" i="2"/>
  <c r="C14" i="2"/>
  <c r="C13" i="2"/>
  <c r="D13" i="2" s="1"/>
  <c r="D12" i="2"/>
  <c r="C12" i="2"/>
  <c r="C11" i="2"/>
  <c r="D11" i="2" s="1"/>
  <c r="D10" i="2"/>
  <c r="C10" i="2"/>
  <c r="C9" i="2"/>
  <c r="D9" i="2" s="1"/>
  <c r="D8" i="2"/>
  <c r="C8" i="2"/>
  <c r="C7" i="2"/>
  <c r="D7" i="2" s="1"/>
  <c r="D6" i="2"/>
  <c r="C6" i="2"/>
  <c r="C5" i="2"/>
  <c r="D5" i="2" s="1"/>
  <c r="D4" i="2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M4" i="1" s="1"/>
  <c r="AN2" i="1"/>
  <c r="AO2" i="1"/>
  <c r="AP2" i="1"/>
  <c r="AQ2" i="1"/>
  <c r="AR2" i="1"/>
  <c r="AS2" i="1"/>
  <c r="AT2" i="1"/>
  <c r="AT4" i="1" s="1"/>
  <c r="G4" i="1"/>
  <c r="F4" i="1"/>
  <c r="AS4" i="1"/>
  <c r="AR4" i="1"/>
  <c r="AQ4" i="1"/>
  <c r="AP4" i="1"/>
  <c r="AO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E4" i="1"/>
  <c r="D4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AG9" i="3" l="1"/>
  <c r="AG201" i="3"/>
  <c r="AG13" i="3"/>
  <c r="AG202" i="3"/>
  <c r="AG18" i="3"/>
  <c r="AG220" i="3"/>
  <c r="AG120" i="3"/>
  <c r="AG52" i="3"/>
  <c r="AG10" i="3"/>
  <c r="AG70" i="3"/>
  <c r="AG71" i="3"/>
  <c r="AG16" i="3"/>
  <c r="AG15" i="3"/>
  <c r="AG51" i="3"/>
  <c r="AG203" i="3"/>
  <c r="AG219" i="3"/>
  <c r="AG204" i="3"/>
  <c r="AG221" i="3"/>
  <c r="AG287" i="3"/>
  <c r="AG196" i="3"/>
  <c r="AG222" i="3"/>
  <c r="AG213" i="3"/>
  <c r="AG276" i="3"/>
  <c r="AG214" i="3"/>
  <c r="AG274" i="3"/>
  <c r="AG11" i="3"/>
  <c r="AG215" i="3"/>
  <c r="AG12" i="3"/>
  <c r="AG94" i="3"/>
  <c r="AG14" i="3"/>
  <c r="AG286" i="3"/>
  <c r="AN4" i="1"/>
  <c r="AG17" i="3" l="1"/>
  <c r="AG277" i="3"/>
  <c r="AG95" i="3"/>
  <c r="AG225" i="3"/>
  <c r="AG72" i="3"/>
  <c r="AG53" i="3"/>
  <c r="AG288" i="3"/>
  <c r="AG103" i="3"/>
  <c r="AG208" i="3"/>
  <c r="AG63" i="3"/>
  <c r="AG197" i="3"/>
  <c r="AG216" i="3"/>
  <c r="AG223" i="3"/>
  <c r="AG224" i="3"/>
  <c r="AG80" i="3"/>
  <c r="AG206" i="3"/>
  <c r="AG205" i="3"/>
  <c r="AG87" i="3"/>
  <c r="AG121" i="3"/>
  <c r="AG19" i="3"/>
  <c r="AG122" i="3" l="1"/>
  <c r="AG209" i="3"/>
  <c r="AG33" i="3"/>
  <c r="AG226" i="3"/>
  <c r="AG218" i="3"/>
  <c r="AG217" i="3"/>
  <c r="AG81" i="3"/>
  <c r="AG289" i="3"/>
  <c r="AG290" i="3"/>
  <c r="AG198" i="3"/>
  <c r="AG54" i="3"/>
  <c r="AG88" i="3"/>
  <c r="AG96" i="3"/>
  <c r="AG278" i="3"/>
  <c r="AG20" i="3"/>
  <c r="AG64" i="3"/>
  <c r="AG104" i="3"/>
  <c r="AG74" i="3"/>
  <c r="AG73" i="3"/>
  <c r="AG57" i="3" l="1"/>
  <c r="AG21" i="3"/>
  <c r="AG34" i="3"/>
  <c r="AG65" i="3"/>
  <c r="AG279" i="3"/>
  <c r="AG56" i="3"/>
  <c r="AG55" i="3"/>
  <c r="AG82" i="3"/>
  <c r="AG199" i="3"/>
  <c r="AG200" i="3"/>
  <c r="AG210" i="3"/>
  <c r="AG89" i="3"/>
  <c r="AG97" i="3"/>
  <c r="AG98" i="3"/>
  <c r="AG227" i="3"/>
  <c r="AG105" i="3"/>
  <c r="AG147" i="3"/>
  <c r="AG123" i="3"/>
  <c r="AG124" i="3" l="1"/>
  <c r="AG106" i="3"/>
  <c r="AG66" i="3"/>
  <c r="AG22" i="3"/>
  <c r="AG280" i="3"/>
  <c r="AG148" i="3"/>
  <c r="AG90" i="3"/>
  <c r="AG228" i="3"/>
  <c r="AG212" i="3"/>
  <c r="AG211" i="3"/>
  <c r="AG83" i="3"/>
  <c r="AG35" i="3"/>
  <c r="AG58" i="3"/>
  <c r="AG92" i="3" l="1"/>
  <c r="AG91" i="3"/>
  <c r="AG281" i="3"/>
  <c r="AG59" i="3"/>
  <c r="AG229" i="3"/>
  <c r="AG23" i="3"/>
  <c r="AG125" i="3"/>
  <c r="AG84" i="3"/>
  <c r="AG107" i="3"/>
  <c r="AG149" i="3"/>
  <c r="AG36" i="3"/>
  <c r="AG68" i="3"/>
  <c r="AG67" i="3"/>
  <c r="AG282" i="3" l="1"/>
  <c r="AG86" i="3"/>
  <c r="AG85" i="3"/>
  <c r="AG24" i="3"/>
  <c r="AG108" i="3"/>
  <c r="AG60" i="3"/>
  <c r="AG126" i="3"/>
  <c r="AG37" i="3"/>
  <c r="AG150" i="3"/>
  <c r="AG230" i="3"/>
  <c r="AG62" i="3" l="1"/>
  <c r="AG61" i="3"/>
  <c r="AG25" i="3"/>
  <c r="AG151" i="3"/>
  <c r="AG110" i="3"/>
  <c r="AG109" i="3"/>
  <c r="AG284" i="3"/>
  <c r="AG283" i="3"/>
  <c r="AG38" i="3"/>
  <c r="AG231" i="3"/>
  <c r="AG127" i="3"/>
  <c r="AG128" i="3" l="1"/>
  <c r="AG26" i="3"/>
  <c r="AG39" i="3"/>
  <c r="AG152" i="3"/>
  <c r="AG232" i="3"/>
  <c r="AG153" i="3" l="1"/>
  <c r="AG40" i="3"/>
  <c r="AG27" i="3"/>
  <c r="AG233" i="3"/>
  <c r="AG129" i="3"/>
  <c r="AG234" i="3" l="1"/>
  <c r="AG41" i="3"/>
  <c r="AG130" i="3"/>
  <c r="AG28" i="3"/>
  <c r="AG154" i="3"/>
  <c r="AG235" i="3" l="1"/>
  <c r="AG155" i="3"/>
  <c r="AG29" i="3"/>
  <c r="AG131" i="3"/>
  <c r="AG42" i="3"/>
  <c r="AG132" i="3" l="1"/>
  <c r="AG43" i="3"/>
  <c r="AG156" i="3"/>
  <c r="AG30" i="3"/>
  <c r="AG236" i="3"/>
  <c r="AG44" i="3" l="1"/>
  <c r="AG32" i="3"/>
  <c r="AG31" i="3"/>
  <c r="AG157" i="3"/>
  <c r="AG237" i="3"/>
  <c r="AG133" i="3"/>
  <c r="AG158" i="3" l="1"/>
  <c r="AG134" i="3"/>
  <c r="AG238" i="3"/>
  <c r="AG45" i="3"/>
  <c r="AG135" i="3" l="1"/>
  <c r="AG239" i="3"/>
  <c r="AG159" i="3"/>
  <c r="AG46" i="3"/>
  <c r="AG160" i="3" l="1"/>
  <c r="AG240" i="3"/>
  <c r="AG47" i="3"/>
  <c r="AG136" i="3"/>
  <c r="AG137" i="3" l="1"/>
  <c r="AG48" i="3"/>
  <c r="AG161" i="3"/>
  <c r="AG241" i="3"/>
  <c r="AG242" i="3" l="1"/>
  <c r="AG50" i="3"/>
  <c r="AG49" i="3"/>
  <c r="AG162" i="3"/>
  <c r="AG138" i="3"/>
  <c r="AG139" i="3" l="1"/>
  <c r="AG163" i="3"/>
  <c r="AG243" i="3"/>
  <c r="AG164" i="3" l="1"/>
  <c r="AG244" i="3"/>
  <c r="AG140" i="3"/>
  <c r="AG245" i="3" l="1"/>
  <c r="AG141" i="3"/>
  <c r="AG165" i="3"/>
  <c r="AG142" i="3" l="1"/>
  <c r="AG166" i="3"/>
  <c r="AG246" i="3"/>
  <c r="AG247" i="3" l="1"/>
  <c r="AG167" i="3"/>
  <c r="AG143" i="3"/>
  <c r="AG168" i="3" l="1"/>
  <c r="AG144" i="3"/>
  <c r="AG248" i="3"/>
  <c r="AG249" i="3" l="1"/>
  <c r="AG146" i="3"/>
  <c r="AG145" i="3"/>
  <c r="AG169" i="3"/>
  <c r="AG170" i="3" l="1"/>
  <c r="AG250" i="3"/>
  <c r="AG251" i="3" l="1"/>
  <c r="AG171" i="3"/>
  <c r="AG172" i="3" l="1"/>
  <c r="AG252" i="3"/>
  <c r="AG253" i="3" l="1"/>
  <c r="AG173" i="3"/>
  <c r="AG174" i="3" l="1"/>
  <c r="AG254" i="3"/>
  <c r="AG175" i="3" l="1"/>
  <c r="AG255" i="3"/>
  <c r="AG256" i="3" l="1"/>
  <c r="AG176" i="3"/>
  <c r="AG177" i="3" l="1"/>
  <c r="AG257" i="3"/>
  <c r="AG258" i="3" l="1"/>
  <c r="AG178" i="3"/>
  <c r="AG179" i="3" l="1"/>
  <c r="AG259" i="3"/>
  <c r="AG260" i="3" l="1"/>
  <c r="AG180" i="3"/>
  <c r="AG181" i="3" l="1"/>
  <c r="AG261" i="3"/>
  <c r="AG262" i="3" l="1"/>
  <c r="AG182" i="3"/>
  <c r="AG183" i="3" l="1"/>
  <c r="AG263" i="3"/>
  <c r="AG184" i="3" l="1"/>
  <c r="AG264" i="3"/>
  <c r="AG266" i="3" l="1"/>
  <c r="AG265" i="3"/>
  <c r="AG185" i="3"/>
  <c r="AG186" i="3" l="1"/>
  <c r="AG187" i="3" l="1"/>
  <c r="AG188" i="3" l="1"/>
  <c r="AG189" i="3" l="1"/>
  <c r="AG190" i="3" l="1"/>
  <c r="AG191" i="3" l="1"/>
  <c r="AG192" i="3" l="1"/>
  <c r="AG194" i="3" l="1"/>
  <c r="AG193" i="3"/>
</calcChain>
</file>

<file path=xl/sharedStrings.xml><?xml version="1.0" encoding="utf-8"?>
<sst xmlns="http://schemas.openxmlformats.org/spreadsheetml/2006/main" count="693" uniqueCount="45">
  <si>
    <t>ช่วงเวลาที่ [s]</t>
  </si>
  <si>
    <t>พลังงานที่เพิ่ม [kWh]</t>
  </si>
  <si>
    <t>อัตราการเพิ่มต่อวินาที</t>
  </si>
  <si>
    <t>พลังงานสะสม [kWh]</t>
  </si>
  <si>
    <t>SoC [%]</t>
  </si>
  <si>
    <t>Time period [s]</t>
  </si>
  <si>
    <t>Energy charged  [kWh]</t>
  </si>
  <si>
    <t>Charging rate [kWh/s]</t>
  </si>
  <si>
    <t>Energy total [kWh]</t>
  </si>
  <si>
    <t>5 minute form</t>
  </si>
  <si>
    <t>Time period [min.]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</si>
  <si>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</si>
  <si>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</si>
  <si>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</si>
  <si>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</si>
  <si>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</si>
  <si>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</si>
  <si>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</si>
  <si>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</si>
  <si>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</si>
  <si>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</si>
  <si>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</si>
  <si>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</si>
  <si>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Charging Station</t>
  </si>
  <si>
    <t>Round</t>
  </si>
  <si>
    <t>Time period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</si>
  <si>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</si>
  <si>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</si>
  <si>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</si>
  <si>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</si>
  <si>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</si>
  <si>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</si>
  <si>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</si>
  <si>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</si>
  <si>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</si>
  <si>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</si>
  <si>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Total [kWh/s]</t>
  </si>
  <si>
    <t>-</t>
  </si>
  <si>
    <t>Full period</t>
  </si>
  <si>
    <t>First half</t>
  </si>
  <si>
    <t>Second half</t>
  </si>
  <si>
    <t>End Off Peak</t>
  </si>
  <si>
    <t>Start On Peak</t>
  </si>
  <si>
    <t>End On Peak</t>
  </si>
  <si>
    <t>Start 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</si>
</sst>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[$-1000000]h:mm\ &quot;น.&quot;;@"/>
  </numFmts>
  <fonts count="3">
    <font>
      <sz val="11"/>
      <color theme="1"/>
      <name val="Calibri"/>
      <family val="2"/>
      <scheme val="minor"/>
    </font>
    <font>
      <sz val="11"/>
      <color theme="5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2" borderId="1" xfId="0" applyNumberFormat="1" applyFill="1" applyBorder="1"/>
    <xf numFmtId="0" fontId="0" fillId="0" borderId="2" xfId="0" applyBorder="1"/>
    <xf numFmtId="164" fontId="0" fillId="2" borderId="2" xfId="0" applyNumberFormat="1" applyFill="1" applyBorder="1"/>
    <xf numFmtId="0" fontId="0" fillId="0" borderId="3" xfId="0" applyBorder="1"/>
    <xf numFmtId="164" fontId="0" fillId="0" borderId="3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7" fontId="0" fillId="3" borderId="6" xfId="0" applyNumberFormat="1" applyFill="1" applyBorder="1"/>
    <xf numFmtId="0" fontId="0" fillId="3" borderId="6" xfId="0" applyFill="1" applyBorder="1"/>
    <xf numFmtId="0" fontId="0" fillId="4" borderId="5" xfId="0" applyFill="1" applyBorder="1"/>
    <xf numFmtId="0" fontId="0" fillId="0" borderId="5" xfId="0" applyBorder="1"/>
    <xf numFmtId="0" fontId="0" fillId="5" borderId="5" xfId="0" applyFill="1" applyBorder="1"/>
    <xf numFmtId="0" fontId="0" fillId="4" borderId="0" xfId="0" applyFill="1"/>
    <xf numFmtId="0" fontId="0" fillId="6" borderId="5" xfId="0" applyFill="1" applyBorder="1"/>
    <xf numFmtId="0" fontId="0" fillId="5" borderId="0" xfId="0" applyFill="1"/>
    <xf numFmtId="0" fontId="0" fillId="6" borderId="0" xfId="0" applyFill="1"/>
    <xf numFmtId="167" fontId="0" fillId="7" borderId="6" xfId="0" applyNumberFormat="1" applyFill="1" applyBorder="1"/>
    <xf numFmtId="0" fontId="0" fillId="7" borderId="6" xfId="0" applyFill="1" applyBorder="1"/>
    <xf numFmtId="0" fontId="1" fillId="6" borderId="5" xfId="0" applyFont="1" applyFill="1" applyBorder="1"/>
    <xf numFmtId="0" fontId="0" fillId="8" borderId="5" xfId="0" applyFill="1" applyBorder="1"/>
    <xf numFmtId="0" fontId="2" fillId="6" borderId="5" xfId="0" applyFont="1" applyFill="1" applyBorder="1"/>
    <xf numFmtId="0" fontId="2" fillId="4" borderId="5" xfId="0" applyFont="1" applyFill="1" applyBorder="1"/>
    <xf numFmtId="0" fontId="0" fillId="0" borderId="8" xfId="0" applyBorder="1"/>
    <xf numFmtId="0" fontId="0" fillId="4" borderId="8" xfId="0" applyFill="1" applyBorder="1"/>
    <xf numFmtId="49" fontId="0" fillId="9" borderId="0" xfId="0" applyNumberFormat="1" applyFill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166" fontId="0" fillId="0" borderId="0" xfId="0" applyNumberFormat="1"/>
    <xf numFmtId="166" fontId="0" fillId="2" borderId="1" xfId="0" applyNumberFormat="1" applyFill="1" applyBorder="1" applyAlignment="1">
      <alignment horizontal="center"/>
    </xf>
    <xf numFmtId="167" fontId="0" fillId="0" borderId="0" xfId="0" applyNumberFormat="1"/>
    <xf numFmtId="0" fontId="0" fillId="0" borderId="10" xfId="0" applyBorder="1"/>
    <xf numFmtId="0" fontId="0" fillId="0" borderId="8" xfId="0" applyBorder="1" applyAlignment="1">
      <alignment horizontal="center"/>
    </xf>
    <xf numFmtId="167" fontId="0" fillId="3" borderId="12" xfId="0" applyNumberFormat="1" applyFill="1" applyBorder="1"/>
    <xf numFmtId="0" fontId="0" fillId="3" borderId="12" xfId="0" applyFill="1" applyBorder="1"/>
    <xf numFmtId="0" fontId="0" fillId="0" borderId="10" xfId="0" applyBorder="1" applyAlignment="1">
      <alignment horizontal="center"/>
    </xf>
    <xf numFmtId="167" fontId="0" fillId="3" borderId="2" xfId="0" applyNumberFormat="1" applyFill="1" applyBorder="1"/>
    <xf numFmtId="0" fontId="0" fillId="3" borderId="9" xfId="0" applyFill="1" applyBorder="1"/>
    <xf numFmtId="167" fontId="0" fillId="3" borderId="11" xfId="0" applyNumberFormat="1" applyFill="1" applyBorder="1"/>
    <xf numFmtId="167" fontId="0" fillId="7" borderId="2" xfId="0" applyNumberFormat="1" applyFill="1" applyBorder="1"/>
    <xf numFmtId="0" fontId="0" fillId="7" borderId="9" xfId="0" applyFill="1" applyBorder="1"/>
    <xf numFmtId="167" fontId="0" fillId="7" borderId="11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1" xfId="0" applyFill="1" applyBorder="1" applyAlignment="1">
      <alignment horizontal="center"/>
    </xf>
    <xf numFmtId="166" fontId="0" fillId="0" borderId="1" xfId="0" applyNumberFormat="1" applyBorder="1" applyAlignment="1">
      <alignment horizontal="right"/>
    </xf>
    <xf numFmtId="166" fontId="0" fillId="3" borderId="1" xfId="0" applyNumberFormat="1" applyFill="1" applyBorder="1" applyAlignment="1">
      <alignment horizontal="right"/>
    </xf>
    <xf numFmtId="166" fontId="0" fillId="7" borderId="1" xfId="0" applyNumberFormat="1" applyFill="1" applyBorder="1" applyAlignment="1">
      <alignment horizontal="right"/>
    </xf>
    <xf numFmtId="166" fontId="0" fillId="2" borderId="1" xfId="0" applyNumberFormat="1" applyFill="1" applyBorder="1" applyAlignment="1">
      <alignment horizontal="right"/>
    </xf>
    <xf numFmtId="0" fontId="0" fillId="2" borderId="6" xfId="0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167" fontId="0" fillId="2" borderId="9" xfId="0" applyNumberFormat="1" applyFill="1" applyBorder="1" applyAlignment="1">
      <alignment horizontal="center"/>
    </xf>
    <xf numFmtId="167" fontId="0" fillId="2" borderId="11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พลังงานที่เพิ่มและอัตราการเพิ่มเทียบกับเวลา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 Charging (Vertical)'!$C$2</c:f>
              <c:strCache>
                <c:ptCount val="1"/>
                <c:pt idx="0">
                  <c:v>Energy charged  [kWh]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Charging (Vertical)'!$B$3:$B$46</c:f>
              <c:numCache>
                <c:formatCode>General</c:formatCode>
                <c:ptCount val="44"/>
                <c:pt idx="0">
                  <c:v>0</c:v>
                </c:pt>
                <c:pt idx="1">
                  <c:v>35</c:v>
                </c:pt>
                <c:pt idx="2">
                  <c:v>66</c:v>
                </c:pt>
                <c:pt idx="3">
                  <c:v>95</c:v>
                </c:pt>
                <c:pt idx="4">
                  <c:v>127</c:v>
                </c:pt>
                <c:pt idx="5">
                  <c:v>155</c:v>
                </c:pt>
                <c:pt idx="6">
                  <c:v>186</c:v>
                </c:pt>
                <c:pt idx="7">
                  <c:v>216</c:v>
                </c:pt>
                <c:pt idx="8">
                  <c:v>247</c:v>
                </c:pt>
                <c:pt idx="9">
                  <c:v>276</c:v>
                </c:pt>
                <c:pt idx="10">
                  <c:v>308</c:v>
                </c:pt>
                <c:pt idx="11">
                  <c:v>336</c:v>
                </c:pt>
                <c:pt idx="12">
                  <c:v>366</c:v>
                </c:pt>
                <c:pt idx="13">
                  <c:v>398</c:v>
                </c:pt>
                <c:pt idx="14">
                  <c:v>429</c:v>
                </c:pt>
                <c:pt idx="15">
                  <c:v>458</c:v>
                </c:pt>
                <c:pt idx="16">
                  <c:v>491</c:v>
                </c:pt>
                <c:pt idx="17">
                  <c:v>521</c:v>
                </c:pt>
                <c:pt idx="18">
                  <c:v>552</c:v>
                </c:pt>
                <c:pt idx="19">
                  <c:v>580</c:v>
                </c:pt>
                <c:pt idx="20">
                  <c:v>612</c:v>
                </c:pt>
                <c:pt idx="21">
                  <c:v>1013</c:v>
                </c:pt>
                <c:pt idx="22">
                  <c:v>1043</c:v>
                </c:pt>
                <c:pt idx="23">
                  <c:v>1070</c:v>
                </c:pt>
                <c:pt idx="24">
                  <c:v>1097</c:v>
                </c:pt>
                <c:pt idx="25">
                  <c:v>1125</c:v>
                </c:pt>
                <c:pt idx="26">
                  <c:v>1158</c:v>
                </c:pt>
                <c:pt idx="27">
                  <c:v>1200</c:v>
                </c:pt>
                <c:pt idx="28">
                  <c:v>1225</c:v>
                </c:pt>
                <c:pt idx="29">
                  <c:v>1250</c:v>
                </c:pt>
                <c:pt idx="30">
                  <c:v>1310</c:v>
                </c:pt>
                <c:pt idx="31">
                  <c:v>1340</c:v>
                </c:pt>
                <c:pt idx="32">
                  <c:v>1378</c:v>
                </c:pt>
                <c:pt idx="33">
                  <c:v>1430</c:v>
                </c:pt>
                <c:pt idx="34">
                  <c:v>1469</c:v>
                </c:pt>
                <c:pt idx="35">
                  <c:v>1491</c:v>
                </c:pt>
                <c:pt idx="36">
                  <c:v>1522</c:v>
                </c:pt>
                <c:pt idx="37">
                  <c:v>1557</c:v>
                </c:pt>
                <c:pt idx="38">
                  <c:v>1583</c:v>
                </c:pt>
                <c:pt idx="39">
                  <c:v>1615</c:v>
                </c:pt>
                <c:pt idx="40">
                  <c:v>1645</c:v>
                </c:pt>
                <c:pt idx="41">
                  <c:v>1676</c:v>
                </c:pt>
                <c:pt idx="42">
                  <c:v>2346</c:v>
                </c:pt>
                <c:pt idx="43">
                  <c:v>3447</c:v>
                </c:pt>
              </c:numCache>
            </c:numRef>
          </c:xVal>
          <c:yVal>
            <c:numRef>
              <c:f>'My Charging (Vertical)'!$C$3:$C$46</c:f>
              <c:numCache>
                <c:formatCode>0.000</c:formatCode>
                <c:ptCount val="44"/>
                <c:pt idx="0">
                  <c:v>0</c:v>
                </c:pt>
                <c:pt idx="1">
                  <c:v>0.30399999999999999</c:v>
                </c:pt>
                <c:pt idx="2">
                  <c:v>0.49600000000000005</c:v>
                </c:pt>
                <c:pt idx="3">
                  <c:v>0.496</c:v>
                </c:pt>
                <c:pt idx="4">
                  <c:v>0.51200000000000001</c:v>
                </c:pt>
                <c:pt idx="5">
                  <c:v>0.49599999999999977</c:v>
                </c:pt>
                <c:pt idx="6">
                  <c:v>0.40000000000000036</c:v>
                </c:pt>
                <c:pt idx="7">
                  <c:v>0.496</c:v>
                </c:pt>
                <c:pt idx="8">
                  <c:v>0.496</c:v>
                </c:pt>
                <c:pt idx="9">
                  <c:v>0.51200000000000001</c:v>
                </c:pt>
                <c:pt idx="10">
                  <c:v>0.49599999999999955</c:v>
                </c:pt>
                <c:pt idx="11">
                  <c:v>0.49600000000000044</c:v>
                </c:pt>
                <c:pt idx="12">
                  <c:v>0.49599999999999955</c:v>
                </c:pt>
                <c:pt idx="13">
                  <c:v>0.49600000000000044</c:v>
                </c:pt>
                <c:pt idx="14">
                  <c:v>0.51199999999999957</c:v>
                </c:pt>
                <c:pt idx="15">
                  <c:v>0.40000000000000036</c:v>
                </c:pt>
                <c:pt idx="16">
                  <c:v>0.49599999999999955</c:v>
                </c:pt>
                <c:pt idx="17">
                  <c:v>0.49600000000000044</c:v>
                </c:pt>
                <c:pt idx="18">
                  <c:v>0.49600000000000044</c:v>
                </c:pt>
                <c:pt idx="19">
                  <c:v>0.51199999999999868</c:v>
                </c:pt>
                <c:pt idx="20">
                  <c:v>0.49600000000000044</c:v>
                </c:pt>
                <c:pt idx="21">
                  <c:v>6.4</c:v>
                </c:pt>
                <c:pt idx="22">
                  <c:v>0.49599999999999866</c:v>
                </c:pt>
                <c:pt idx="23">
                  <c:v>0.40000000000000213</c:v>
                </c:pt>
                <c:pt idx="24">
                  <c:v>0.49599999999999866</c:v>
                </c:pt>
                <c:pt idx="25">
                  <c:v>0.51200000000000045</c:v>
                </c:pt>
                <c:pt idx="26">
                  <c:v>0.49599999999999866</c:v>
                </c:pt>
                <c:pt idx="27">
                  <c:v>0.49600000000000222</c:v>
                </c:pt>
                <c:pt idx="28">
                  <c:v>0.51200000000000045</c:v>
                </c:pt>
                <c:pt idx="29">
                  <c:v>0.38400000000000034</c:v>
                </c:pt>
                <c:pt idx="30">
                  <c:v>0.79999999999999716</c:v>
                </c:pt>
                <c:pt idx="31">
                  <c:v>0.41600000000000037</c:v>
                </c:pt>
                <c:pt idx="32">
                  <c:v>0.38400000000000034</c:v>
                </c:pt>
                <c:pt idx="33">
                  <c:v>0.70400000000000063</c:v>
                </c:pt>
                <c:pt idx="34">
                  <c:v>0.39999999999999858</c:v>
                </c:pt>
                <c:pt idx="35">
                  <c:v>0.30400000000000205</c:v>
                </c:pt>
                <c:pt idx="36">
                  <c:v>0.39999999999999858</c:v>
                </c:pt>
                <c:pt idx="37">
                  <c:v>0.30400000000000205</c:v>
                </c:pt>
                <c:pt idx="38">
                  <c:v>0.39999999999999858</c:v>
                </c:pt>
                <c:pt idx="39">
                  <c:v>0.30399999999999849</c:v>
                </c:pt>
                <c:pt idx="40">
                  <c:v>0.38400000000000034</c:v>
                </c:pt>
                <c:pt idx="41">
                  <c:v>0.30400000000000205</c:v>
                </c:pt>
                <c:pt idx="42">
                  <c:v>5.6039999999999992</c:v>
                </c:pt>
                <c:pt idx="43">
                  <c:v>4.8999999999999986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5-4253-A3EA-93315184F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772463"/>
        <c:axId val="534662975"/>
      </c:scatterChart>
      <c:scatterChart>
        <c:scatterStyle val="lineMarker"/>
        <c:varyColors val="0"/>
        <c:ser>
          <c:idx val="1"/>
          <c:order val="1"/>
          <c:tx>
            <c:strRef>
              <c:f>'My Charging (Vertical)'!$D$2</c:f>
              <c:strCache>
                <c:ptCount val="1"/>
                <c:pt idx="0">
                  <c:v>Charging rate [kWh/s]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'My Charging (Vertical)'!$B$3:$B$46</c:f>
              <c:numCache>
                <c:formatCode>General</c:formatCode>
                <c:ptCount val="44"/>
                <c:pt idx="0">
                  <c:v>0</c:v>
                </c:pt>
                <c:pt idx="1">
                  <c:v>35</c:v>
                </c:pt>
                <c:pt idx="2">
                  <c:v>66</c:v>
                </c:pt>
                <c:pt idx="3">
                  <c:v>95</c:v>
                </c:pt>
                <c:pt idx="4">
                  <c:v>127</c:v>
                </c:pt>
                <c:pt idx="5">
                  <c:v>155</c:v>
                </c:pt>
                <c:pt idx="6">
                  <c:v>186</c:v>
                </c:pt>
                <c:pt idx="7">
                  <c:v>216</c:v>
                </c:pt>
                <c:pt idx="8">
                  <c:v>247</c:v>
                </c:pt>
                <c:pt idx="9">
                  <c:v>276</c:v>
                </c:pt>
                <c:pt idx="10">
                  <c:v>308</c:v>
                </c:pt>
                <c:pt idx="11">
                  <c:v>336</c:v>
                </c:pt>
                <c:pt idx="12">
                  <c:v>366</c:v>
                </c:pt>
                <c:pt idx="13">
                  <c:v>398</c:v>
                </c:pt>
                <c:pt idx="14">
                  <c:v>429</c:v>
                </c:pt>
                <c:pt idx="15">
                  <c:v>458</c:v>
                </c:pt>
                <c:pt idx="16">
                  <c:v>491</c:v>
                </c:pt>
                <c:pt idx="17">
                  <c:v>521</c:v>
                </c:pt>
                <c:pt idx="18">
                  <c:v>552</c:v>
                </c:pt>
                <c:pt idx="19">
                  <c:v>580</c:v>
                </c:pt>
                <c:pt idx="20">
                  <c:v>612</c:v>
                </c:pt>
                <c:pt idx="21">
                  <c:v>1013</c:v>
                </c:pt>
                <c:pt idx="22">
                  <c:v>1043</c:v>
                </c:pt>
                <c:pt idx="23">
                  <c:v>1070</c:v>
                </c:pt>
                <c:pt idx="24">
                  <c:v>1097</c:v>
                </c:pt>
                <c:pt idx="25">
                  <c:v>1125</c:v>
                </c:pt>
                <c:pt idx="26">
                  <c:v>1158</c:v>
                </c:pt>
                <c:pt idx="27">
                  <c:v>1200</c:v>
                </c:pt>
                <c:pt idx="28">
                  <c:v>1225</c:v>
                </c:pt>
                <c:pt idx="29">
                  <c:v>1250</c:v>
                </c:pt>
                <c:pt idx="30">
                  <c:v>1310</c:v>
                </c:pt>
                <c:pt idx="31">
                  <c:v>1340</c:v>
                </c:pt>
                <c:pt idx="32">
                  <c:v>1378</c:v>
                </c:pt>
                <c:pt idx="33">
                  <c:v>1430</c:v>
                </c:pt>
                <c:pt idx="34">
                  <c:v>1469</c:v>
                </c:pt>
                <c:pt idx="35">
                  <c:v>1491</c:v>
                </c:pt>
                <c:pt idx="36">
                  <c:v>1522</c:v>
                </c:pt>
                <c:pt idx="37">
                  <c:v>1557</c:v>
                </c:pt>
                <c:pt idx="38">
                  <c:v>1583</c:v>
                </c:pt>
                <c:pt idx="39">
                  <c:v>1615</c:v>
                </c:pt>
                <c:pt idx="40">
                  <c:v>1645</c:v>
                </c:pt>
                <c:pt idx="41">
                  <c:v>1676</c:v>
                </c:pt>
                <c:pt idx="42">
                  <c:v>2346</c:v>
                </c:pt>
                <c:pt idx="43">
                  <c:v>3447</c:v>
                </c:pt>
              </c:numCache>
            </c:numRef>
          </c:xVal>
          <c:yVal>
            <c:numRef>
              <c:f>'My Charging (Vertical)'!$D$3:$D$46</c:f>
              <c:numCache>
                <c:formatCode>0.000</c:formatCode>
                <c:ptCount val="44"/>
                <c:pt idx="0">
                  <c:v>0</c:v>
                </c:pt>
                <c:pt idx="1">
                  <c:v>8.6857142857142862E-3</c:v>
                </c:pt>
                <c:pt idx="2">
                  <c:v>1.6E-2</c:v>
                </c:pt>
                <c:pt idx="3">
                  <c:v>1.710344827586207E-2</c:v>
                </c:pt>
                <c:pt idx="4">
                  <c:v>1.6E-2</c:v>
                </c:pt>
                <c:pt idx="5">
                  <c:v>1.7714285714285707E-2</c:v>
                </c:pt>
                <c:pt idx="6">
                  <c:v>1.2903225806451625E-2</c:v>
                </c:pt>
                <c:pt idx="7">
                  <c:v>1.6533333333333334E-2</c:v>
                </c:pt>
                <c:pt idx="8">
                  <c:v>1.6E-2</c:v>
                </c:pt>
                <c:pt idx="9">
                  <c:v>1.7655172413793104E-2</c:v>
                </c:pt>
                <c:pt idx="10">
                  <c:v>1.5499999999999986E-2</c:v>
                </c:pt>
                <c:pt idx="11">
                  <c:v>1.7714285714285731E-2</c:v>
                </c:pt>
                <c:pt idx="12">
                  <c:v>1.653333333333332E-2</c:v>
                </c:pt>
                <c:pt idx="13">
                  <c:v>1.5500000000000014E-2</c:v>
                </c:pt>
                <c:pt idx="14">
                  <c:v>1.6516129032258051E-2</c:v>
                </c:pt>
                <c:pt idx="15">
                  <c:v>1.3793103448275874E-2</c:v>
                </c:pt>
                <c:pt idx="16">
                  <c:v>1.5030303030303017E-2</c:v>
                </c:pt>
                <c:pt idx="17">
                  <c:v>1.6533333333333348E-2</c:v>
                </c:pt>
                <c:pt idx="18">
                  <c:v>1.6000000000000014E-2</c:v>
                </c:pt>
                <c:pt idx="19">
                  <c:v>1.8285714285714239E-2</c:v>
                </c:pt>
                <c:pt idx="20">
                  <c:v>1.5500000000000014E-2</c:v>
                </c:pt>
                <c:pt idx="21">
                  <c:v>1.5960099750623444E-2</c:v>
                </c:pt>
                <c:pt idx="22">
                  <c:v>1.6533333333333289E-2</c:v>
                </c:pt>
                <c:pt idx="23">
                  <c:v>1.4814814814814893E-2</c:v>
                </c:pt>
                <c:pt idx="24">
                  <c:v>1.8370370370370322E-2</c:v>
                </c:pt>
                <c:pt idx="25">
                  <c:v>1.8285714285714301E-2</c:v>
                </c:pt>
                <c:pt idx="26">
                  <c:v>1.5030303030302989E-2</c:v>
                </c:pt>
                <c:pt idx="27">
                  <c:v>1.1809523809523862E-2</c:v>
                </c:pt>
                <c:pt idx="28">
                  <c:v>2.0480000000000019E-2</c:v>
                </c:pt>
                <c:pt idx="29">
                  <c:v>1.5360000000000014E-2</c:v>
                </c:pt>
                <c:pt idx="30">
                  <c:v>1.3333333333333286E-2</c:v>
                </c:pt>
                <c:pt idx="31">
                  <c:v>1.3866666666666678E-2</c:v>
                </c:pt>
                <c:pt idx="32">
                  <c:v>1.0105263157894746E-2</c:v>
                </c:pt>
                <c:pt idx="33">
                  <c:v>1.3538461538461551E-2</c:v>
                </c:pt>
                <c:pt idx="34">
                  <c:v>1.025641025641022E-2</c:v>
                </c:pt>
                <c:pt idx="35">
                  <c:v>1.3818181818181912E-2</c:v>
                </c:pt>
                <c:pt idx="36">
                  <c:v>1.2903225806451568E-2</c:v>
                </c:pt>
                <c:pt idx="37">
                  <c:v>8.6857142857143434E-3</c:v>
                </c:pt>
                <c:pt idx="38">
                  <c:v>1.538461538461533E-2</c:v>
                </c:pt>
                <c:pt idx="39">
                  <c:v>9.4999999999999529E-3</c:v>
                </c:pt>
                <c:pt idx="40">
                  <c:v>1.2800000000000011E-2</c:v>
                </c:pt>
                <c:pt idx="41">
                  <c:v>9.8064516129032914E-3</c:v>
                </c:pt>
                <c:pt idx="42">
                  <c:v>8.36417910447761E-3</c:v>
                </c:pt>
                <c:pt idx="43">
                  <c:v>4.4504995458673922E-3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4253-A3EA-93315184F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65375"/>
        <c:axId val="1367032431"/>
      </c:scatterChart>
      <c:valAx>
        <c:axId val="17087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ช่วงเวลาที่</a:t>
                </a:r>
                <a:r>
                  <a:rPr lang="th-TH" baseline="0"/>
                  <a:t> </a:t>
                </a:r>
                <a:r>
                  <a:rPr lang="en-US" baseline="0"/>
                  <a:t>[s]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975"/>
        <c:crosses val="autoZero"/>
        <c:crossBetween val="midCat"/>
      </c:valAx>
      <c:valAx>
        <c:axId val="5346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พลังงานที่เพิ่ม </a:t>
                </a:r>
                <a:r>
                  <a:rPr lang="en-US"/>
                  <a:t>[kWh]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72463"/>
        <c:crosses val="autoZero"/>
        <c:crossBetween val="midCat"/>
      </c:valAx>
      <c:valAx>
        <c:axId val="13670324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อัตราการเพิ่มต่อวินาที</a:t>
                </a:r>
                <a:r>
                  <a:rPr lang="th-TH" baseline="0"/>
                  <a:t> </a:t>
                </a:r>
                <a:r>
                  <a:rPr lang="en-US" baseline="0"/>
                  <a:t>[kWh]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65375"/>
        <c:crosses val="max"/>
        <c:crossBetween val="midCat"/>
      </c:valAx>
      <c:valAx>
        <c:axId val="1827565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703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พลังงานสะสมและ </a:t>
            </a:r>
            <a:r>
              <a:rPr lang="en-US"/>
              <a:t>SoC</a:t>
            </a:r>
            <a:r>
              <a:rPr lang="th-TH"/>
              <a:t> เทียบกับเวลา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'My Charging (Vertical)'!$F$2</c:f>
              <c:strCache>
                <c:ptCount val="1"/>
                <c:pt idx="0">
                  <c:v>SoC [%]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'My Charging (Vertical)'!$B$3:$B$46</c:f>
              <c:numCache>
                <c:formatCode>General</c:formatCode>
                <c:ptCount val="44"/>
                <c:pt idx="0">
                  <c:v>0</c:v>
                </c:pt>
                <c:pt idx="1">
                  <c:v>35</c:v>
                </c:pt>
                <c:pt idx="2">
                  <c:v>66</c:v>
                </c:pt>
                <c:pt idx="3">
                  <c:v>95</c:v>
                </c:pt>
                <c:pt idx="4">
                  <c:v>127</c:v>
                </c:pt>
                <c:pt idx="5">
                  <c:v>155</c:v>
                </c:pt>
                <c:pt idx="6">
                  <c:v>186</c:v>
                </c:pt>
                <c:pt idx="7">
                  <c:v>216</c:v>
                </c:pt>
                <c:pt idx="8">
                  <c:v>247</c:v>
                </c:pt>
                <c:pt idx="9">
                  <c:v>276</c:v>
                </c:pt>
                <c:pt idx="10">
                  <c:v>308</c:v>
                </c:pt>
                <c:pt idx="11">
                  <c:v>336</c:v>
                </c:pt>
                <c:pt idx="12">
                  <c:v>366</c:v>
                </c:pt>
                <c:pt idx="13">
                  <c:v>398</c:v>
                </c:pt>
                <c:pt idx="14">
                  <c:v>429</c:v>
                </c:pt>
                <c:pt idx="15">
                  <c:v>458</c:v>
                </c:pt>
                <c:pt idx="16">
                  <c:v>491</c:v>
                </c:pt>
                <c:pt idx="17">
                  <c:v>521</c:v>
                </c:pt>
                <c:pt idx="18">
                  <c:v>552</c:v>
                </c:pt>
                <c:pt idx="19">
                  <c:v>580</c:v>
                </c:pt>
                <c:pt idx="20">
                  <c:v>612</c:v>
                </c:pt>
                <c:pt idx="21">
                  <c:v>1013</c:v>
                </c:pt>
                <c:pt idx="22">
                  <c:v>1043</c:v>
                </c:pt>
                <c:pt idx="23">
                  <c:v>1070</c:v>
                </c:pt>
                <c:pt idx="24">
                  <c:v>1097</c:v>
                </c:pt>
                <c:pt idx="25">
                  <c:v>1125</c:v>
                </c:pt>
                <c:pt idx="26">
                  <c:v>1158</c:v>
                </c:pt>
                <c:pt idx="27">
                  <c:v>1200</c:v>
                </c:pt>
                <c:pt idx="28">
                  <c:v>1225</c:v>
                </c:pt>
                <c:pt idx="29">
                  <c:v>1250</c:v>
                </c:pt>
                <c:pt idx="30">
                  <c:v>1310</c:v>
                </c:pt>
                <c:pt idx="31">
                  <c:v>1340</c:v>
                </c:pt>
                <c:pt idx="32">
                  <c:v>1378</c:v>
                </c:pt>
                <c:pt idx="33">
                  <c:v>1430</c:v>
                </c:pt>
                <c:pt idx="34">
                  <c:v>1469</c:v>
                </c:pt>
                <c:pt idx="35">
                  <c:v>1491</c:v>
                </c:pt>
                <c:pt idx="36">
                  <c:v>1522</c:v>
                </c:pt>
                <c:pt idx="37">
                  <c:v>1557</c:v>
                </c:pt>
                <c:pt idx="38">
                  <c:v>1583</c:v>
                </c:pt>
                <c:pt idx="39">
                  <c:v>1615</c:v>
                </c:pt>
                <c:pt idx="40">
                  <c:v>1645</c:v>
                </c:pt>
                <c:pt idx="41">
                  <c:v>1676</c:v>
                </c:pt>
                <c:pt idx="42">
                  <c:v>2346</c:v>
                </c:pt>
                <c:pt idx="43">
                  <c:v>3447</c:v>
                </c:pt>
              </c:numCache>
            </c:numRef>
          </c:xVal>
          <c:yVal>
            <c:numRef>
              <c:f>'My Charging (Vertical)'!$F$3:$F$46</c:f>
              <c:numCache>
                <c:formatCode>General</c:formatCode>
                <c:ptCount val="44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57</c:v>
                </c:pt>
                <c:pt idx="22">
                  <c:v>58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70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74</c:v>
                </c:pt>
                <c:pt idx="42">
                  <c:v>85</c:v>
                </c:pt>
                <c:pt idx="43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E-4BDA-9D44-AB889EE3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772463"/>
        <c:axId val="534662975"/>
      </c:scatterChart>
      <c:scatterChart>
        <c:scatterStyle val="lineMarker"/>
        <c:varyColors val="0"/>
        <c:ser>
          <c:idx val="2"/>
          <c:order val="0"/>
          <c:tx>
            <c:strRef>
              <c:f>'My Charging (Vertical)'!$E$2</c:f>
              <c:strCache>
                <c:ptCount val="1"/>
                <c:pt idx="0">
                  <c:v>Energy total [kWh]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'My Charging (Vertical)'!$B$3:$B$46</c:f>
              <c:numCache>
                <c:formatCode>General</c:formatCode>
                <c:ptCount val="44"/>
                <c:pt idx="0">
                  <c:v>0</c:v>
                </c:pt>
                <c:pt idx="1">
                  <c:v>35</c:v>
                </c:pt>
                <c:pt idx="2">
                  <c:v>66</c:v>
                </c:pt>
                <c:pt idx="3">
                  <c:v>95</c:v>
                </c:pt>
                <c:pt idx="4">
                  <c:v>127</c:v>
                </c:pt>
                <c:pt idx="5">
                  <c:v>155</c:v>
                </c:pt>
                <c:pt idx="6">
                  <c:v>186</c:v>
                </c:pt>
                <c:pt idx="7">
                  <c:v>216</c:v>
                </c:pt>
                <c:pt idx="8">
                  <c:v>247</c:v>
                </c:pt>
                <c:pt idx="9">
                  <c:v>276</c:v>
                </c:pt>
                <c:pt idx="10">
                  <c:v>308</c:v>
                </c:pt>
                <c:pt idx="11">
                  <c:v>336</c:v>
                </c:pt>
                <c:pt idx="12">
                  <c:v>366</c:v>
                </c:pt>
                <c:pt idx="13">
                  <c:v>398</c:v>
                </c:pt>
                <c:pt idx="14">
                  <c:v>429</c:v>
                </c:pt>
                <c:pt idx="15">
                  <c:v>458</c:v>
                </c:pt>
                <c:pt idx="16">
                  <c:v>491</c:v>
                </c:pt>
                <c:pt idx="17">
                  <c:v>521</c:v>
                </c:pt>
                <c:pt idx="18">
                  <c:v>552</c:v>
                </c:pt>
                <c:pt idx="19">
                  <c:v>580</c:v>
                </c:pt>
                <c:pt idx="20">
                  <c:v>612</c:v>
                </c:pt>
                <c:pt idx="21">
                  <c:v>1013</c:v>
                </c:pt>
                <c:pt idx="22">
                  <c:v>1043</c:v>
                </c:pt>
                <c:pt idx="23">
                  <c:v>1070</c:v>
                </c:pt>
                <c:pt idx="24">
                  <c:v>1097</c:v>
                </c:pt>
                <c:pt idx="25">
                  <c:v>1125</c:v>
                </c:pt>
                <c:pt idx="26">
                  <c:v>1158</c:v>
                </c:pt>
                <c:pt idx="27">
                  <c:v>1200</c:v>
                </c:pt>
                <c:pt idx="28">
                  <c:v>1225</c:v>
                </c:pt>
                <c:pt idx="29">
                  <c:v>1250</c:v>
                </c:pt>
                <c:pt idx="30">
                  <c:v>1310</c:v>
                </c:pt>
                <c:pt idx="31">
                  <c:v>1340</c:v>
                </c:pt>
                <c:pt idx="32">
                  <c:v>1378</c:v>
                </c:pt>
                <c:pt idx="33">
                  <c:v>1430</c:v>
                </c:pt>
                <c:pt idx="34">
                  <c:v>1469</c:v>
                </c:pt>
                <c:pt idx="35">
                  <c:v>1491</c:v>
                </c:pt>
                <c:pt idx="36">
                  <c:v>1522</c:v>
                </c:pt>
                <c:pt idx="37">
                  <c:v>1557</c:v>
                </c:pt>
                <c:pt idx="38">
                  <c:v>1583</c:v>
                </c:pt>
                <c:pt idx="39">
                  <c:v>1615</c:v>
                </c:pt>
                <c:pt idx="40">
                  <c:v>1645</c:v>
                </c:pt>
                <c:pt idx="41">
                  <c:v>1676</c:v>
                </c:pt>
                <c:pt idx="42">
                  <c:v>2346</c:v>
                </c:pt>
                <c:pt idx="43">
                  <c:v>3447</c:v>
                </c:pt>
              </c:numCache>
            </c:numRef>
          </c:xVal>
          <c:yVal>
            <c:numRef>
              <c:f>'My Charging (Vertical)'!$E$3:$E$46</c:f>
              <c:numCache>
                <c:formatCode>0.000</c:formatCode>
                <c:ptCount val="44"/>
                <c:pt idx="0">
                  <c:v>0</c:v>
                </c:pt>
                <c:pt idx="1">
                  <c:v>0.30399999999999999</c:v>
                </c:pt>
                <c:pt idx="2">
                  <c:v>0.8</c:v>
                </c:pt>
                <c:pt idx="3">
                  <c:v>1.296</c:v>
                </c:pt>
                <c:pt idx="4">
                  <c:v>1.8080000000000001</c:v>
                </c:pt>
                <c:pt idx="5">
                  <c:v>2.3039999999999998</c:v>
                </c:pt>
                <c:pt idx="6">
                  <c:v>2.7040000000000002</c:v>
                </c:pt>
                <c:pt idx="7">
                  <c:v>3.2</c:v>
                </c:pt>
                <c:pt idx="8">
                  <c:v>3.6960000000000002</c:v>
                </c:pt>
                <c:pt idx="9">
                  <c:v>4.2080000000000002</c:v>
                </c:pt>
                <c:pt idx="10">
                  <c:v>4.7039999999999997</c:v>
                </c:pt>
                <c:pt idx="11">
                  <c:v>5.2</c:v>
                </c:pt>
                <c:pt idx="12">
                  <c:v>5.6959999999999997</c:v>
                </c:pt>
                <c:pt idx="13">
                  <c:v>6.1920000000000002</c:v>
                </c:pt>
                <c:pt idx="14">
                  <c:v>6.7039999999999997</c:v>
                </c:pt>
                <c:pt idx="15">
                  <c:v>7.1040000000000001</c:v>
                </c:pt>
                <c:pt idx="16">
                  <c:v>7.6</c:v>
                </c:pt>
                <c:pt idx="17">
                  <c:v>8.0960000000000001</c:v>
                </c:pt>
                <c:pt idx="18">
                  <c:v>8.5920000000000005</c:v>
                </c:pt>
                <c:pt idx="19">
                  <c:v>9.1039999999999992</c:v>
                </c:pt>
                <c:pt idx="20">
                  <c:v>9.6</c:v>
                </c:pt>
                <c:pt idx="21">
                  <c:v>16</c:v>
                </c:pt>
                <c:pt idx="22">
                  <c:v>16.495999999999999</c:v>
                </c:pt>
                <c:pt idx="23">
                  <c:v>16.896000000000001</c:v>
                </c:pt>
                <c:pt idx="24">
                  <c:v>17.391999999999999</c:v>
                </c:pt>
                <c:pt idx="25">
                  <c:v>17.904</c:v>
                </c:pt>
                <c:pt idx="26">
                  <c:v>18.399999999999999</c:v>
                </c:pt>
                <c:pt idx="27">
                  <c:v>18.896000000000001</c:v>
                </c:pt>
                <c:pt idx="28">
                  <c:v>19.408000000000001</c:v>
                </c:pt>
                <c:pt idx="29">
                  <c:v>19.792000000000002</c:v>
                </c:pt>
                <c:pt idx="30">
                  <c:v>20.591999999999999</c:v>
                </c:pt>
                <c:pt idx="31">
                  <c:v>21.007999999999999</c:v>
                </c:pt>
                <c:pt idx="32">
                  <c:v>21.391999999999999</c:v>
                </c:pt>
                <c:pt idx="33">
                  <c:v>22.096</c:v>
                </c:pt>
                <c:pt idx="34">
                  <c:v>22.495999999999999</c:v>
                </c:pt>
                <c:pt idx="35">
                  <c:v>22.8</c:v>
                </c:pt>
                <c:pt idx="36">
                  <c:v>23.2</c:v>
                </c:pt>
                <c:pt idx="37">
                  <c:v>23.504000000000001</c:v>
                </c:pt>
                <c:pt idx="38">
                  <c:v>23.904</c:v>
                </c:pt>
                <c:pt idx="39">
                  <c:v>24.207999999999998</c:v>
                </c:pt>
                <c:pt idx="40">
                  <c:v>24.591999999999999</c:v>
                </c:pt>
                <c:pt idx="41">
                  <c:v>24.896000000000001</c:v>
                </c:pt>
                <c:pt idx="42">
                  <c:v>30.5</c:v>
                </c:pt>
                <c:pt idx="43">
                  <c:v>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E-4BDA-9D44-AB889EE3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271199"/>
        <c:axId val="1705277151"/>
      </c:scatterChart>
      <c:valAx>
        <c:axId val="17087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ช่วงเวลา</a:t>
                </a:r>
                <a:r>
                  <a:rPr lang="th-TH" baseline="0"/>
                  <a:t>ที่ </a:t>
                </a:r>
                <a:r>
                  <a:rPr lang="en-US" baseline="0"/>
                  <a:t>[s]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975"/>
        <c:crosses val="autoZero"/>
        <c:crossBetween val="midCat"/>
      </c:valAx>
      <c:valAx>
        <c:axId val="5346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  <a:r>
                  <a:rPr lang="en-US" baseline="0"/>
                  <a:t> [%]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72463"/>
        <c:crosses val="autoZero"/>
        <c:crossBetween val="midCat"/>
      </c:valAx>
      <c:valAx>
        <c:axId val="1705277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พลังงานสะสม</a:t>
                </a:r>
                <a:r>
                  <a:rPr lang="th-TH" baseline="0"/>
                  <a:t> </a:t>
                </a:r>
                <a:r>
                  <a:rPr lang="en-US" baseline="0"/>
                  <a:t>[kWh]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71199"/>
        <c:crosses val="max"/>
        <c:crossBetween val="midCat"/>
      </c:valAx>
      <c:valAx>
        <c:axId val="170527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27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'Car User Plan'!$AG$1:$AG$2</c:f>
              <c:strCache>
                <c:ptCount val="2"/>
                <c:pt idx="0">
                  <c:v>Charging Station</c:v>
                </c:pt>
                <c:pt idx="1">
                  <c:v>Total [kWh/s]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 User Plan'!$T$3:$T$290</c:f>
              <c:numCache>
                <c:formatCode>[$-1000000]h:mm\ "น.";@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'Car User Plan'!$AG$3:$AG$290</c:f>
              <c:numCache>
                <c:formatCode>0.0000</c:formatCode>
                <c:ptCount val="288"/>
                <c:pt idx="0">
                  <c:v>0.15409517982944013</c:v>
                </c:pt>
                <c:pt idx="1">
                  <c:v>0.16140620217750365</c:v>
                </c:pt>
                <c:pt idx="2">
                  <c:v>0.15500000000000014</c:v>
                </c:pt>
                <c:pt idx="3">
                  <c:v>0.15829165627811867</c:v>
                </c:pt>
                <c:pt idx="4">
                  <c:v>0.13547106638692383</c:v>
                </c:pt>
                <c:pt idx="5">
                  <c:v>0.11842598415409483</c:v>
                </c:pt>
                <c:pt idx="6">
                  <c:v>2.6999999999999996E-2</c:v>
                </c:pt>
                <c:pt idx="7">
                  <c:v>2.4E-2</c:v>
                </c:pt>
                <c:pt idx="8">
                  <c:v>2.1000000000000001E-2</c:v>
                </c:pt>
                <c:pt idx="9">
                  <c:v>1.2E-2</c:v>
                </c:pt>
                <c:pt idx="10">
                  <c:v>0.01</c:v>
                </c:pt>
                <c:pt idx="11">
                  <c:v>8.0000000000000002E-3</c:v>
                </c:pt>
                <c:pt idx="12">
                  <c:v>4.6228553948832032E-2</c:v>
                </c:pt>
                <c:pt idx="13">
                  <c:v>4.8421860653251082E-2</c:v>
                </c:pt>
                <c:pt idx="14">
                  <c:v>4.6500000000000041E-2</c:v>
                </c:pt>
                <c:pt idx="15">
                  <c:v>5.6487496883435614E-2</c:v>
                </c:pt>
                <c:pt idx="16">
                  <c:v>4.8641319916077161E-2</c:v>
                </c:pt>
                <c:pt idx="17">
                  <c:v>4.2527795246228461E-2</c:v>
                </c:pt>
                <c:pt idx="18">
                  <c:v>3.9409517982944009E-2</c:v>
                </c:pt>
                <c:pt idx="19">
                  <c:v>3.7140620217750359E-2</c:v>
                </c:pt>
                <c:pt idx="20">
                  <c:v>3.3500000000000016E-2</c:v>
                </c:pt>
                <c:pt idx="21">
                  <c:v>2.182916562781187E-2</c:v>
                </c:pt>
                <c:pt idx="22">
                  <c:v>1.8547106638692384E-2</c:v>
                </c:pt>
                <c:pt idx="23">
                  <c:v>1.5842598415409484E-2</c:v>
                </c:pt>
                <c:pt idx="24">
                  <c:v>1.5409517982944012E-2</c:v>
                </c:pt>
                <c:pt idx="25">
                  <c:v>1.6140620217750361E-2</c:v>
                </c:pt>
                <c:pt idx="26">
                  <c:v>1.5500000000000014E-2</c:v>
                </c:pt>
                <c:pt idx="27">
                  <c:v>1.5829165627811871E-2</c:v>
                </c:pt>
                <c:pt idx="28">
                  <c:v>1.3547106638692385E-2</c:v>
                </c:pt>
                <c:pt idx="29">
                  <c:v>1.1842598415409486E-2</c:v>
                </c:pt>
                <c:pt idx="30">
                  <c:v>4.6228553948832032E-2</c:v>
                </c:pt>
                <c:pt idx="31">
                  <c:v>4.8421860653251082E-2</c:v>
                </c:pt>
                <c:pt idx="32">
                  <c:v>4.6500000000000041E-2</c:v>
                </c:pt>
                <c:pt idx="33">
                  <c:v>4.7487496883435613E-2</c:v>
                </c:pt>
                <c:pt idx="34">
                  <c:v>4.0641319916077154E-2</c:v>
                </c:pt>
                <c:pt idx="35">
                  <c:v>3.5527795246228455E-2</c:v>
                </c:pt>
                <c:pt idx="36">
                  <c:v>2.440951798294401E-2</c:v>
                </c:pt>
                <c:pt idx="37">
                  <c:v>2.4140620217750361E-2</c:v>
                </c:pt>
                <c:pt idx="38">
                  <c:v>2.2500000000000013E-2</c:v>
                </c:pt>
                <c:pt idx="39">
                  <c:v>2.182916562781187E-2</c:v>
                </c:pt>
                <c:pt idx="40">
                  <c:v>1.8547106638692384E-2</c:v>
                </c:pt>
                <c:pt idx="41">
                  <c:v>1.5842598415409484E-2</c:v>
                </c:pt>
                <c:pt idx="42">
                  <c:v>6.1638071931776048E-2</c:v>
                </c:pt>
                <c:pt idx="43">
                  <c:v>6.4562480871001443E-2</c:v>
                </c:pt>
                <c:pt idx="44">
                  <c:v>6.2000000000000055E-2</c:v>
                </c:pt>
                <c:pt idx="45">
                  <c:v>6.3316662511247485E-2</c:v>
                </c:pt>
                <c:pt idx="46">
                  <c:v>5.4188426554769541E-2</c:v>
                </c:pt>
                <c:pt idx="47">
                  <c:v>4.7370393661637943E-2</c:v>
                </c:pt>
                <c:pt idx="48">
                  <c:v>8.6047589914720057E-2</c:v>
                </c:pt>
                <c:pt idx="49">
                  <c:v>8.8703101088751818E-2</c:v>
                </c:pt>
                <c:pt idx="50">
                  <c:v>8.4500000000000075E-2</c:v>
                </c:pt>
                <c:pt idx="51">
                  <c:v>7.9145828139059349E-2</c:v>
                </c:pt>
                <c:pt idx="52">
                  <c:v>6.7735533193461928E-2</c:v>
                </c:pt>
                <c:pt idx="53">
                  <c:v>5.921299207704743E-2</c:v>
                </c:pt>
                <c:pt idx="54">
                  <c:v>7.0638071931776056E-2</c:v>
                </c:pt>
                <c:pt idx="55">
                  <c:v>7.256248087100145E-2</c:v>
                </c:pt>
                <c:pt idx="56">
                  <c:v>6.9000000000000061E-2</c:v>
                </c:pt>
                <c:pt idx="57">
                  <c:v>6.3316662511247485E-2</c:v>
                </c:pt>
                <c:pt idx="58">
                  <c:v>5.4188426554769541E-2</c:v>
                </c:pt>
                <c:pt idx="59">
                  <c:v>4.7370393661637943E-2</c:v>
                </c:pt>
                <c:pt idx="60">
                  <c:v>9.2457107897664079E-2</c:v>
                </c:pt>
                <c:pt idx="61">
                  <c:v>9.6843721306502178E-2</c:v>
                </c:pt>
                <c:pt idx="62">
                  <c:v>9.3000000000000083E-2</c:v>
                </c:pt>
                <c:pt idx="63">
                  <c:v>9.4974993766871213E-2</c:v>
                </c:pt>
                <c:pt idx="64">
                  <c:v>8.1282639832154308E-2</c:v>
                </c:pt>
                <c:pt idx="65">
                  <c:v>7.105559049245691E-2</c:v>
                </c:pt>
                <c:pt idx="66">
                  <c:v>9.2457107897664079E-2</c:v>
                </c:pt>
                <c:pt idx="67">
                  <c:v>9.6843721306502178E-2</c:v>
                </c:pt>
                <c:pt idx="68">
                  <c:v>9.3000000000000083E-2</c:v>
                </c:pt>
                <c:pt idx="69">
                  <c:v>9.4974993766871213E-2</c:v>
                </c:pt>
                <c:pt idx="70">
                  <c:v>8.1282639832154308E-2</c:v>
                </c:pt>
                <c:pt idx="71">
                  <c:v>7.105559049245691E-2</c:v>
                </c:pt>
                <c:pt idx="72">
                  <c:v>0.12327614386355211</c:v>
                </c:pt>
                <c:pt idx="73">
                  <c:v>0.12912496174200291</c:v>
                </c:pt>
                <c:pt idx="74">
                  <c:v>0.12400000000000011</c:v>
                </c:pt>
                <c:pt idx="75">
                  <c:v>0.12663332502249494</c:v>
                </c:pt>
                <c:pt idx="76">
                  <c:v>0.10837685310953907</c:v>
                </c:pt>
                <c:pt idx="77">
                  <c:v>9.4740787323275871E-2</c:v>
                </c:pt>
                <c:pt idx="78">
                  <c:v>0.10786662588060809</c:v>
                </c:pt>
                <c:pt idx="79">
                  <c:v>0.11298434152425255</c:v>
                </c:pt>
                <c:pt idx="80">
                  <c:v>0.1085000000000001</c:v>
                </c:pt>
                <c:pt idx="81">
                  <c:v>0.11080415939468308</c:v>
                </c:pt>
                <c:pt idx="82">
                  <c:v>9.4829746470846688E-2</c:v>
                </c:pt>
                <c:pt idx="83">
                  <c:v>8.2898188907866391E-2</c:v>
                </c:pt>
                <c:pt idx="84">
                  <c:v>6.6819035965888021E-2</c:v>
                </c:pt>
                <c:pt idx="85">
                  <c:v>6.4281240435500722E-2</c:v>
                </c:pt>
                <c:pt idx="86">
                  <c:v>5.9000000000000025E-2</c:v>
                </c:pt>
                <c:pt idx="87">
                  <c:v>5.5658331255623736E-2</c:v>
                </c:pt>
                <c:pt idx="88">
                  <c:v>4.7094213277384764E-2</c:v>
                </c:pt>
                <c:pt idx="89">
                  <c:v>3.9685196830818975E-2</c:v>
                </c:pt>
                <c:pt idx="90">
                  <c:v>0.10786662588060809</c:v>
                </c:pt>
                <c:pt idx="91">
                  <c:v>0.11298434152425255</c:v>
                </c:pt>
                <c:pt idx="92">
                  <c:v>0.1085000000000001</c:v>
                </c:pt>
                <c:pt idx="93">
                  <c:v>0.11080415939468308</c:v>
                </c:pt>
                <c:pt idx="94">
                  <c:v>9.4829746470846688E-2</c:v>
                </c:pt>
                <c:pt idx="95">
                  <c:v>8.2898188907866391E-2</c:v>
                </c:pt>
                <c:pt idx="96">
                  <c:v>0.12327614386355211</c:v>
                </c:pt>
                <c:pt idx="97">
                  <c:v>0.12912496174200291</c:v>
                </c:pt>
                <c:pt idx="98">
                  <c:v>0.12400000000000011</c:v>
                </c:pt>
                <c:pt idx="99">
                  <c:v>0.12663332502249494</c:v>
                </c:pt>
                <c:pt idx="100">
                  <c:v>0.10837685310953907</c:v>
                </c:pt>
                <c:pt idx="101">
                  <c:v>9.4740787323275871E-2</c:v>
                </c:pt>
                <c:pt idx="102">
                  <c:v>9.7638071931776052E-2</c:v>
                </c:pt>
                <c:pt idx="103">
                  <c:v>9.6562480871001444E-2</c:v>
                </c:pt>
                <c:pt idx="104">
                  <c:v>9.0000000000000052E-2</c:v>
                </c:pt>
                <c:pt idx="105">
                  <c:v>0.10272618049419149</c:v>
                </c:pt>
                <c:pt idx="106">
                  <c:v>9.0329046772519891E-2</c:v>
                </c:pt>
                <c:pt idx="107">
                  <c:v>7.887039366163795E-2</c:v>
                </c:pt>
                <c:pt idx="108">
                  <c:v>0.13910530949136396</c:v>
                </c:pt>
                <c:pt idx="109">
                  <c:v>0.14267206838069529</c:v>
                </c:pt>
                <c:pt idx="110">
                  <c:v>0.1358425984154096</c:v>
                </c:pt>
                <c:pt idx="111">
                  <c:v>0.13563332502249495</c:v>
                </c:pt>
                <c:pt idx="112">
                  <c:v>0.11637685310953906</c:v>
                </c:pt>
                <c:pt idx="113">
                  <c:v>0.10174078732327586</c:v>
                </c:pt>
                <c:pt idx="114">
                  <c:v>9.5047589914720065E-2</c:v>
                </c:pt>
                <c:pt idx="115">
                  <c:v>9.6703101088751825E-2</c:v>
                </c:pt>
                <c:pt idx="116">
                  <c:v>9.1500000000000067E-2</c:v>
                </c:pt>
                <c:pt idx="117">
                  <c:v>7.9145828139059349E-2</c:v>
                </c:pt>
                <c:pt idx="118">
                  <c:v>6.7735533193461928E-2</c:v>
                </c:pt>
                <c:pt idx="119">
                  <c:v>5.921299207704743E-2</c:v>
                </c:pt>
                <c:pt idx="120">
                  <c:v>7.3228553948832042E-2</c:v>
                </c:pt>
                <c:pt idx="121">
                  <c:v>7.2421860653251083E-2</c:v>
                </c:pt>
                <c:pt idx="122">
                  <c:v>6.7500000000000032E-2</c:v>
                </c:pt>
                <c:pt idx="123">
                  <c:v>6.5487496883435609E-2</c:v>
                </c:pt>
                <c:pt idx="124">
                  <c:v>5.5641319916077153E-2</c:v>
                </c:pt>
                <c:pt idx="125">
                  <c:v>4.7527795246228459E-2</c:v>
                </c:pt>
                <c:pt idx="126">
                  <c:v>7.7047589914720063E-2</c:v>
                </c:pt>
                <c:pt idx="127">
                  <c:v>8.0703101088751811E-2</c:v>
                </c:pt>
                <c:pt idx="128">
                  <c:v>7.7500000000000069E-2</c:v>
                </c:pt>
                <c:pt idx="129">
                  <c:v>7.9145828139059349E-2</c:v>
                </c:pt>
                <c:pt idx="130">
                  <c:v>6.7735533193461928E-2</c:v>
                </c:pt>
                <c:pt idx="131">
                  <c:v>5.921299207704743E-2</c:v>
                </c:pt>
                <c:pt idx="132">
                  <c:v>7.7047589914720063E-2</c:v>
                </c:pt>
                <c:pt idx="133">
                  <c:v>8.0703101088751811E-2</c:v>
                </c:pt>
                <c:pt idx="134">
                  <c:v>7.7500000000000069E-2</c:v>
                </c:pt>
                <c:pt idx="135">
                  <c:v>7.9145828139059349E-2</c:v>
                </c:pt>
                <c:pt idx="136">
                  <c:v>6.7735533193461928E-2</c:v>
                </c:pt>
                <c:pt idx="137">
                  <c:v>5.921299207704743E-2</c:v>
                </c:pt>
                <c:pt idx="138">
                  <c:v>4.6228553948832032E-2</c:v>
                </c:pt>
                <c:pt idx="139">
                  <c:v>4.8421860653251082E-2</c:v>
                </c:pt>
                <c:pt idx="140">
                  <c:v>4.6500000000000041E-2</c:v>
                </c:pt>
                <c:pt idx="141">
                  <c:v>6.2897014866379636E-2</c:v>
                </c:pt>
                <c:pt idx="142">
                  <c:v>5.6781940133827521E-2</c:v>
                </c:pt>
                <c:pt idx="143">
                  <c:v>5.1027795246228476E-2</c:v>
                </c:pt>
                <c:pt idx="144">
                  <c:v>6.4648201593699897E-2</c:v>
                </c:pt>
                <c:pt idx="145">
                  <c:v>6.1828347074193109E-2</c:v>
                </c:pt>
                <c:pt idx="146">
                  <c:v>5.6842598415409513E-2</c:v>
                </c:pt>
                <c:pt idx="147">
                  <c:v>6.8067849238567762E-2</c:v>
                </c:pt>
                <c:pt idx="148">
                  <c:v>6.1234833495135137E-2</c:v>
                </c:pt>
                <c:pt idx="149">
                  <c:v>5.4185196830818988E-2</c:v>
                </c:pt>
                <c:pt idx="150">
                  <c:v>7.7047589914720063E-2</c:v>
                </c:pt>
                <c:pt idx="151">
                  <c:v>8.0703101088751811E-2</c:v>
                </c:pt>
                <c:pt idx="152">
                  <c:v>7.7500000000000069E-2</c:v>
                </c:pt>
                <c:pt idx="153">
                  <c:v>7.9145828139059349E-2</c:v>
                </c:pt>
                <c:pt idx="154">
                  <c:v>6.7735533193461928E-2</c:v>
                </c:pt>
                <c:pt idx="155">
                  <c:v>5.921299207704743E-2</c:v>
                </c:pt>
                <c:pt idx="156">
                  <c:v>3.0819035965888024E-2</c:v>
                </c:pt>
                <c:pt idx="157">
                  <c:v>3.2281240435500722E-2</c:v>
                </c:pt>
                <c:pt idx="158">
                  <c:v>3.1000000000000028E-2</c:v>
                </c:pt>
                <c:pt idx="159">
                  <c:v>3.1658331255623742E-2</c:v>
                </c:pt>
                <c:pt idx="160">
                  <c:v>2.709421327738477E-2</c:v>
                </c:pt>
                <c:pt idx="161">
                  <c:v>2.3685196830818971E-2</c:v>
                </c:pt>
                <c:pt idx="162">
                  <c:v>7.963807193177605E-2</c:v>
                </c:pt>
                <c:pt idx="163">
                  <c:v>8.0562480871001457E-2</c:v>
                </c:pt>
                <c:pt idx="164">
                  <c:v>7.6000000000000054E-2</c:v>
                </c:pt>
                <c:pt idx="165">
                  <c:v>9.0726180494191497E-2</c:v>
                </c:pt>
                <c:pt idx="166">
                  <c:v>8.0329046772519896E-2</c:v>
                </c:pt>
                <c:pt idx="167">
                  <c:v>7.0870393661637957E-2</c:v>
                </c:pt>
                <c:pt idx="168">
                  <c:v>9.2876755542531941E-2</c:v>
                </c:pt>
                <c:pt idx="169">
                  <c:v>9.4250207727444191E-2</c:v>
                </c:pt>
                <c:pt idx="170">
                  <c:v>8.9342598415409549E-2</c:v>
                </c:pt>
                <c:pt idx="171">
                  <c:v>7.9145828139059349E-2</c:v>
                </c:pt>
                <c:pt idx="172">
                  <c:v>6.7735533193461928E-2</c:v>
                </c:pt>
                <c:pt idx="173">
                  <c:v>5.921299207704743E-2</c:v>
                </c:pt>
                <c:pt idx="174">
                  <c:v>8.6047589914720057E-2</c:v>
                </c:pt>
                <c:pt idx="175">
                  <c:v>8.8703101088751818E-2</c:v>
                </c:pt>
                <c:pt idx="176">
                  <c:v>8.4500000000000075E-2</c:v>
                </c:pt>
                <c:pt idx="177">
                  <c:v>8.5145828139059354E-2</c:v>
                </c:pt>
                <c:pt idx="178">
                  <c:v>7.2735533193461918E-2</c:v>
                </c:pt>
                <c:pt idx="179">
                  <c:v>6.3212992077047434E-2</c:v>
                </c:pt>
                <c:pt idx="180">
                  <c:v>7.0638071931776056E-2</c:v>
                </c:pt>
                <c:pt idx="181">
                  <c:v>7.256248087100145E-2</c:v>
                </c:pt>
                <c:pt idx="182">
                  <c:v>6.9000000000000061E-2</c:v>
                </c:pt>
                <c:pt idx="183">
                  <c:v>6.931666251124749E-2</c:v>
                </c:pt>
                <c:pt idx="184">
                  <c:v>5.9188426554769545E-2</c:v>
                </c:pt>
                <c:pt idx="185">
                  <c:v>5.1370393661637946E-2</c:v>
                </c:pt>
                <c:pt idx="186">
                  <c:v>0.13868566184649611</c:v>
                </c:pt>
                <c:pt idx="187">
                  <c:v>0.14526558195975328</c:v>
                </c:pt>
                <c:pt idx="188">
                  <c:v>0.13950000000000012</c:v>
                </c:pt>
                <c:pt idx="189">
                  <c:v>0.14246249065030681</c:v>
                </c:pt>
                <c:pt idx="190">
                  <c:v>0.12192395974823145</c:v>
                </c:pt>
                <c:pt idx="191">
                  <c:v>0.10658338573868535</c:v>
                </c:pt>
                <c:pt idx="192">
                  <c:v>9.2457107897664079E-2</c:v>
                </c:pt>
                <c:pt idx="193">
                  <c:v>9.6843721306502178E-2</c:v>
                </c:pt>
                <c:pt idx="194">
                  <c:v>9.3000000000000083E-2</c:v>
                </c:pt>
                <c:pt idx="195">
                  <c:v>9.4974993766871213E-2</c:v>
                </c:pt>
                <c:pt idx="196">
                  <c:v>8.1282639832154308E-2</c:v>
                </c:pt>
                <c:pt idx="197">
                  <c:v>7.105559049245691E-2</c:v>
                </c:pt>
                <c:pt idx="198">
                  <c:v>7.0638071931776056E-2</c:v>
                </c:pt>
                <c:pt idx="199">
                  <c:v>7.256248087100145E-2</c:v>
                </c:pt>
                <c:pt idx="200">
                  <c:v>6.9000000000000061E-2</c:v>
                </c:pt>
                <c:pt idx="201">
                  <c:v>7.87261804941915E-2</c:v>
                </c:pt>
                <c:pt idx="202">
                  <c:v>7.0329046772519901E-2</c:v>
                </c:pt>
                <c:pt idx="203">
                  <c:v>6.2870393661637963E-2</c:v>
                </c:pt>
                <c:pt idx="204">
                  <c:v>9.5047589914720065E-2</c:v>
                </c:pt>
                <c:pt idx="205">
                  <c:v>9.6703101088751825E-2</c:v>
                </c:pt>
                <c:pt idx="206">
                  <c:v>9.1500000000000067E-2</c:v>
                </c:pt>
                <c:pt idx="207">
                  <c:v>9.1145828139059359E-2</c:v>
                </c:pt>
                <c:pt idx="208">
                  <c:v>7.7735533193461923E-2</c:v>
                </c:pt>
                <c:pt idx="209">
                  <c:v>6.7212992077047437E-2</c:v>
                </c:pt>
                <c:pt idx="210">
                  <c:v>7.7047589914720063E-2</c:v>
                </c:pt>
                <c:pt idx="211">
                  <c:v>8.0703101088751811E-2</c:v>
                </c:pt>
                <c:pt idx="212">
                  <c:v>7.7500000000000069E-2</c:v>
                </c:pt>
                <c:pt idx="213">
                  <c:v>6.3316662511247485E-2</c:v>
                </c:pt>
                <c:pt idx="214">
                  <c:v>5.4188426554769541E-2</c:v>
                </c:pt>
                <c:pt idx="215">
                  <c:v>4.7370393661637943E-2</c:v>
                </c:pt>
                <c:pt idx="216">
                  <c:v>7.0638071931776056E-2</c:v>
                </c:pt>
                <c:pt idx="217">
                  <c:v>7.256248087100145E-2</c:v>
                </c:pt>
                <c:pt idx="218">
                  <c:v>6.9000000000000061E-2</c:v>
                </c:pt>
                <c:pt idx="219">
                  <c:v>6.931666251124749E-2</c:v>
                </c:pt>
                <c:pt idx="220">
                  <c:v>5.9188426554769545E-2</c:v>
                </c:pt>
                <c:pt idx="221">
                  <c:v>5.1370393661637946E-2</c:v>
                </c:pt>
                <c:pt idx="222">
                  <c:v>6.1638071931776048E-2</c:v>
                </c:pt>
                <c:pt idx="223">
                  <c:v>6.4562480871001443E-2</c:v>
                </c:pt>
                <c:pt idx="224">
                  <c:v>6.2000000000000055E-2</c:v>
                </c:pt>
                <c:pt idx="225">
                  <c:v>6.3316662511247485E-2</c:v>
                </c:pt>
                <c:pt idx="226">
                  <c:v>5.4188426554769541E-2</c:v>
                </c:pt>
                <c:pt idx="227">
                  <c:v>4.7370393661637943E-2</c:v>
                </c:pt>
                <c:pt idx="228">
                  <c:v>4.8819035965888019E-2</c:v>
                </c:pt>
                <c:pt idx="229">
                  <c:v>4.8281240435500722E-2</c:v>
                </c:pt>
                <c:pt idx="230">
                  <c:v>4.5000000000000026E-2</c:v>
                </c:pt>
                <c:pt idx="231">
                  <c:v>4.3658331255623739E-2</c:v>
                </c:pt>
                <c:pt idx="232">
                  <c:v>3.7094213277384769E-2</c:v>
                </c:pt>
                <c:pt idx="233">
                  <c:v>3.1685196830818975E-2</c:v>
                </c:pt>
                <c:pt idx="234">
                  <c:v>4.6228553948832032E-2</c:v>
                </c:pt>
                <c:pt idx="235">
                  <c:v>4.8421860653251082E-2</c:v>
                </c:pt>
                <c:pt idx="236">
                  <c:v>4.6500000000000041E-2</c:v>
                </c:pt>
                <c:pt idx="237">
                  <c:v>4.7487496883435613E-2</c:v>
                </c:pt>
                <c:pt idx="238">
                  <c:v>4.0641319916077154E-2</c:v>
                </c:pt>
                <c:pt idx="239">
                  <c:v>3.5527795246228455E-2</c:v>
                </c:pt>
                <c:pt idx="240">
                  <c:v>0.11686662588060809</c:v>
                </c:pt>
                <c:pt idx="241">
                  <c:v>0.12098434152425255</c:v>
                </c:pt>
                <c:pt idx="242">
                  <c:v>0.1155000000000001</c:v>
                </c:pt>
                <c:pt idx="243">
                  <c:v>0.11038451174981523</c:v>
                </c:pt>
                <c:pt idx="244">
                  <c:v>9.7423260049904661E-2</c:v>
                </c:pt>
                <c:pt idx="245">
                  <c:v>8.655559049245691E-2</c:v>
                </c:pt>
                <c:pt idx="246">
                  <c:v>0.10828627352547594</c:v>
                </c:pt>
                <c:pt idx="247">
                  <c:v>0.11039082794519456</c:v>
                </c:pt>
                <c:pt idx="248">
                  <c:v>0.10484259841540958</c:v>
                </c:pt>
                <c:pt idx="249">
                  <c:v>0.11938451174981524</c:v>
                </c:pt>
                <c:pt idx="250">
                  <c:v>0.10542326004990465</c:v>
                </c:pt>
                <c:pt idx="251">
                  <c:v>9.3555590492456916E-2</c:v>
                </c:pt>
                <c:pt idx="252">
                  <c:v>0.11346723755958792</c:v>
                </c:pt>
                <c:pt idx="253">
                  <c:v>0.11010958750969382</c:v>
                </c:pt>
                <c:pt idx="254">
                  <c:v>0.10184259841540955</c:v>
                </c:pt>
                <c:pt idx="255">
                  <c:v>9.6316662511247472E-2</c:v>
                </c:pt>
                <c:pt idx="256">
                  <c:v>8.2188426554769545E-2</c:v>
                </c:pt>
                <c:pt idx="257">
                  <c:v>7.0370393661637956E-2</c:v>
                </c:pt>
                <c:pt idx="258">
                  <c:v>6.1638071931776048E-2</c:v>
                </c:pt>
                <c:pt idx="259">
                  <c:v>6.4562480871001443E-2</c:v>
                </c:pt>
                <c:pt idx="260">
                  <c:v>6.2000000000000055E-2</c:v>
                </c:pt>
                <c:pt idx="261">
                  <c:v>6.3316662511247485E-2</c:v>
                </c:pt>
                <c:pt idx="262">
                  <c:v>5.4188426554769541E-2</c:v>
                </c:pt>
                <c:pt idx="263">
                  <c:v>4.7370393661637943E-2</c:v>
                </c:pt>
                <c:pt idx="264">
                  <c:v>0.15409517982944013</c:v>
                </c:pt>
                <c:pt idx="265">
                  <c:v>0.16140620217750365</c:v>
                </c:pt>
                <c:pt idx="266">
                  <c:v>0.15500000000000014</c:v>
                </c:pt>
                <c:pt idx="267">
                  <c:v>0.15829165627811867</c:v>
                </c:pt>
                <c:pt idx="268">
                  <c:v>0.13547106638692383</c:v>
                </c:pt>
                <c:pt idx="269">
                  <c:v>0.11842598415409483</c:v>
                </c:pt>
                <c:pt idx="270">
                  <c:v>8.4819035965888009E-2</c:v>
                </c:pt>
                <c:pt idx="271">
                  <c:v>8.0281240435500723E-2</c:v>
                </c:pt>
                <c:pt idx="272">
                  <c:v>7.3000000000000037E-2</c:v>
                </c:pt>
                <c:pt idx="273">
                  <c:v>9.24773672215118E-2</c:v>
                </c:pt>
                <c:pt idx="274">
                  <c:v>8.4375453712885504E-2</c:v>
                </c:pt>
                <c:pt idx="275">
                  <c:v>7.468519683081902E-2</c:v>
                </c:pt>
                <c:pt idx="276">
                  <c:v>0.1022964031873998</c:v>
                </c:pt>
                <c:pt idx="277">
                  <c:v>9.9656694148386238E-2</c:v>
                </c:pt>
                <c:pt idx="278">
                  <c:v>9.2685196830819022E-2</c:v>
                </c:pt>
                <c:pt idx="279">
                  <c:v>8.7316662511247478E-2</c:v>
                </c:pt>
                <c:pt idx="280">
                  <c:v>7.5188426554769539E-2</c:v>
                </c:pt>
                <c:pt idx="281">
                  <c:v>6.5370393661637938E-2</c:v>
                </c:pt>
                <c:pt idx="282">
                  <c:v>0.1322761438635521</c:v>
                </c:pt>
                <c:pt idx="283">
                  <c:v>0.13712496174200292</c:v>
                </c:pt>
                <c:pt idx="284">
                  <c:v>0.13100000000000012</c:v>
                </c:pt>
                <c:pt idx="285">
                  <c:v>0.13263332502249495</c:v>
                </c:pt>
                <c:pt idx="286">
                  <c:v>0.11337685310953906</c:v>
                </c:pt>
                <c:pt idx="287">
                  <c:v>9.8740787323275875E-2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5-40C5-8A4E-F56016C0F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63440"/>
        <c:axId val="2090844976"/>
      </c:areaChart>
      <c:catAx>
        <c:axId val="1486963440"/>
        <c:scaling>
          <c:orientation val="minMax"/>
        </c:scaling>
        <c:delete val="0"/>
        <c:axPos val="b"/>
        <c:numFmt formatCode="[$-1000000]h:mm\ &quot;น.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44976"/>
        <c:crosses val="autoZero"/>
        <c:auto val="1"/>
        <c:lblAlgn val="ctr"/>
        <c:lblOffset val="100"/>
        <c:noMultiLvlLbl val="0"/>
      </c:catAx>
      <c:valAx>
        <c:axId val="20908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15240</xdr:rowOff>
    </xdr:from>
    <xdr:to>
      <xdr:col>19</xdr:col>
      <xdr:colOff>53340</xdr:colOff>
      <xdr:row>13</xdr:row>
      <xdr:rowOff>129540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EF76F7A-964D-0304-AF6F-F48E7F703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13</xdr:row>
      <xdr:rowOff>144780</xdr:rowOff>
    </xdr:from>
    <xdr:to>
      <xdr:col>19</xdr:col>
      <xdr:colOff>53340</xdr:colOff>
      <xdr:row>26</xdr:row>
      <xdr:rowOff>76200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A2B13F26-D8D3-453F-AB37-ECE9C1EF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58269</xdr:colOff>
      <xdr:row>2</xdr:row>
      <xdr:rowOff>71724</xdr:rowOff>
    </xdr:from>
    <xdr:to>
      <xdr:col>46</xdr:col>
      <xdr:colOff>143435</xdr:colOff>
      <xdr:row>25</xdr:row>
      <xdr:rowOff>17928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049CCF1-AA99-1850-479A-E5E645346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ACE1-A13C-4641-8F14-C0FC09411FC0}">
  <dimension ref="B2:AU11"/>
  <sheetViews>
    <sheetView workbookViewId="0">
      <selection activeCell="AN21" sqref="AN21"/>
    </sheetView>
  </sheetViews>
  <sheetFormatPr defaultRowHeight="15"/>
  <cols>
    <col min="2" max="2" width="19.28515625" bestFit="1" customWidth="1"/>
  </cols>
  <sheetData>
    <row r="2" spans="2:47">
      <c r="B2" s="1" t="s">
        <v>0</v>
      </c>
      <c r="C2" s="1">
        <v>0</v>
      </c>
      <c r="D2" s="1">
        <v>35</v>
      </c>
      <c r="E2" s="1">
        <v>66</v>
      </c>
      <c r="F2" s="1">
        <v>95</v>
      </c>
      <c r="G2" s="1">
        <v>127</v>
      </c>
      <c r="H2" s="1">
        <v>155</v>
      </c>
      <c r="I2" s="1">
        <v>186</v>
      </c>
      <c r="J2" s="1">
        <v>216</v>
      </c>
      <c r="K2" s="1">
        <v>247</v>
      </c>
      <c r="L2" s="1">
        <v>276</v>
      </c>
      <c r="M2" s="1">
        <v>308</v>
      </c>
      <c r="N2" s="1">
        <v>336</v>
      </c>
      <c r="O2" s="1">
        <v>366</v>
      </c>
      <c r="P2" s="1">
        <v>398</v>
      </c>
      <c r="Q2" s="1">
        <v>429</v>
      </c>
      <c r="R2" s="1">
        <v>458</v>
      </c>
      <c r="S2" s="1">
        <v>491</v>
      </c>
      <c r="T2" s="1">
        <v>521</v>
      </c>
      <c r="U2" s="1">
        <v>552</v>
      </c>
      <c r="V2" s="1">
        <v>580</v>
      </c>
      <c r="W2" s="1">
        <v>612</v>
      </c>
      <c r="X2" s="1">
        <f>16*60+53</f>
        <v>1013</v>
      </c>
      <c r="Y2" s="1">
        <f>60*17+23</f>
        <v>1043</v>
      </c>
      <c r="Z2" s="1">
        <f>17*60+50</f>
        <v>1070</v>
      </c>
      <c r="AA2" s="1">
        <f>18*60+17</f>
        <v>1097</v>
      </c>
      <c r="AB2" s="1">
        <f>18*60+45</f>
        <v>1125</v>
      </c>
      <c r="AC2" s="1">
        <f>19*60+18</f>
        <v>1158</v>
      </c>
      <c r="AD2" s="1">
        <f>20*60</f>
        <v>1200</v>
      </c>
      <c r="AE2" s="1">
        <f>60*20+25</f>
        <v>1225</v>
      </c>
      <c r="AF2" s="1">
        <f>20*60+50</f>
        <v>1250</v>
      </c>
      <c r="AG2" s="1">
        <f>21*60+50</f>
        <v>1310</v>
      </c>
      <c r="AH2" s="1">
        <f>22*60+20</f>
        <v>1340</v>
      </c>
      <c r="AI2" s="1">
        <f>22*60+58</f>
        <v>1378</v>
      </c>
      <c r="AJ2" s="1">
        <f>23*60+50</f>
        <v>1430</v>
      </c>
      <c r="AK2" s="1">
        <f>24*60+29</f>
        <v>1469</v>
      </c>
      <c r="AL2" s="1">
        <f>24*60+51</f>
        <v>1491</v>
      </c>
      <c r="AM2" s="1">
        <f>25*60+22</f>
        <v>1522</v>
      </c>
      <c r="AN2" s="1">
        <f>25*60+57</f>
        <v>1557</v>
      </c>
      <c r="AO2" s="1">
        <f>26*60+23</f>
        <v>1583</v>
      </c>
      <c r="AP2" s="1">
        <f>26*60+55</f>
        <v>1615</v>
      </c>
      <c r="AQ2" s="1">
        <f>27*60+25</f>
        <v>1645</v>
      </c>
      <c r="AR2" s="1">
        <f>27*60+56</f>
        <v>1676</v>
      </c>
      <c r="AS2" s="1">
        <f>39*60+6</f>
        <v>2346</v>
      </c>
      <c r="AT2" s="4">
        <f>57*60+27</f>
        <v>3447</v>
      </c>
      <c r="AU2" s="6"/>
    </row>
    <row r="3" spans="2:47" s="2" customFormat="1">
      <c r="B3" s="3" t="s">
        <v>1</v>
      </c>
      <c r="C3" s="3">
        <v>0</v>
      </c>
      <c r="D3" s="3">
        <v>0.30399999999999999</v>
      </c>
      <c r="E3" s="3">
        <f>E5-D5</f>
        <v>0.49600000000000005</v>
      </c>
      <c r="F3" s="3">
        <f t="shared" ref="F3:L3" si="0">F5-E5</f>
        <v>0.496</v>
      </c>
      <c r="G3" s="3">
        <f t="shared" si="0"/>
        <v>0.51200000000000001</v>
      </c>
      <c r="H3" s="3">
        <f t="shared" si="0"/>
        <v>0.49599999999999977</v>
      </c>
      <c r="I3" s="3">
        <f t="shared" si="0"/>
        <v>0.40000000000000036</v>
      </c>
      <c r="J3" s="3">
        <f t="shared" si="0"/>
        <v>0.496</v>
      </c>
      <c r="K3" s="3">
        <f t="shared" si="0"/>
        <v>0.496</v>
      </c>
      <c r="L3" s="3">
        <f t="shared" si="0"/>
        <v>0.51200000000000001</v>
      </c>
      <c r="M3" s="3">
        <f>M5-L5</f>
        <v>0.49599999999999955</v>
      </c>
      <c r="N3" s="3">
        <f t="shared" ref="N3" si="1">N5-M5</f>
        <v>0.49600000000000044</v>
      </c>
      <c r="O3" s="3">
        <f t="shared" ref="O3" si="2">O5-N5</f>
        <v>0.49599999999999955</v>
      </c>
      <c r="P3" s="3">
        <f t="shared" ref="P3" si="3">P5-O5</f>
        <v>0.49600000000000044</v>
      </c>
      <c r="Q3" s="3">
        <f t="shared" ref="Q3" si="4">Q5-P5</f>
        <v>0.51199999999999957</v>
      </c>
      <c r="R3" s="3">
        <f t="shared" ref="R3" si="5">R5-Q5</f>
        <v>0.40000000000000036</v>
      </c>
      <c r="S3" s="3">
        <f t="shared" ref="S3" si="6">S5-R5</f>
        <v>0.49599999999999955</v>
      </c>
      <c r="T3" s="3">
        <f t="shared" ref="T3" si="7">T5-S5</f>
        <v>0.49600000000000044</v>
      </c>
      <c r="U3" s="3">
        <f>U5-T5</f>
        <v>0.49600000000000044</v>
      </c>
      <c r="V3" s="3">
        <f t="shared" ref="V3" si="8">V5-U5</f>
        <v>0.51199999999999868</v>
      </c>
      <c r="W3" s="3">
        <f t="shared" ref="W3" si="9">W5-V5</f>
        <v>0.49600000000000044</v>
      </c>
      <c r="X3" s="3">
        <f t="shared" ref="X3" si="10">X5-W5</f>
        <v>6.4</v>
      </c>
      <c r="Y3" s="3">
        <f t="shared" ref="Y3" si="11">Y5-X5</f>
        <v>0.49599999999999866</v>
      </c>
      <c r="Z3" s="3">
        <f t="shared" ref="Z3" si="12">Z5-Y5</f>
        <v>0.40000000000000213</v>
      </c>
      <c r="AA3" s="3">
        <f t="shared" ref="AA3" si="13">AA5-Z5</f>
        <v>0.49599999999999866</v>
      </c>
      <c r="AB3" s="3">
        <f t="shared" ref="AB3" si="14">AB5-AA5</f>
        <v>0.51200000000000045</v>
      </c>
      <c r="AC3" s="3">
        <f t="shared" ref="AC3" si="15">AC5-AB5</f>
        <v>0.49599999999999866</v>
      </c>
      <c r="AD3" s="3">
        <f t="shared" ref="AD3" si="16">AD5-AC5</f>
        <v>0.49600000000000222</v>
      </c>
      <c r="AE3" s="3">
        <f t="shared" ref="AE3" si="17">AE5-AD5</f>
        <v>0.51200000000000045</v>
      </c>
      <c r="AF3" s="3">
        <f t="shared" ref="AF3" si="18">AF5-AE5</f>
        <v>0.38400000000000034</v>
      </c>
      <c r="AG3" s="3">
        <f t="shared" ref="AG3" si="19">AG5-AF5</f>
        <v>0.79999999999999716</v>
      </c>
      <c r="AH3" s="3">
        <f t="shared" ref="AH3" si="20">AH5-AG5</f>
        <v>0.41600000000000037</v>
      </c>
      <c r="AI3" s="3">
        <f>AI5-AH5</f>
        <v>0.38400000000000034</v>
      </c>
      <c r="AJ3" s="3">
        <f t="shared" ref="AJ3" si="21">AJ5-AI5</f>
        <v>0.70400000000000063</v>
      </c>
      <c r="AK3" s="3">
        <f t="shared" ref="AK3" si="22">AK5-AJ5</f>
        <v>0.39999999999999858</v>
      </c>
      <c r="AL3" s="3">
        <f t="shared" ref="AL3" si="23">AL5-AK5</f>
        <v>0.30400000000000205</v>
      </c>
      <c r="AM3" s="3">
        <f t="shared" ref="AM3" si="24">AM5-AL5</f>
        <v>0.39999999999999858</v>
      </c>
      <c r="AN3" s="3">
        <f t="shared" ref="AN3" si="25">AN5-AM5</f>
        <v>0.30400000000000205</v>
      </c>
      <c r="AO3" s="3">
        <f t="shared" ref="AO3" si="26">AO5-AN5</f>
        <v>0.39999999999999858</v>
      </c>
      <c r="AP3" s="3">
        <f t="shared" ref="AP3" si="27">AP5-AO5</f>
        <v>0.30399999999999849</v>
      </c>
      <c r="AQ3" s="3">
        <f t="shared" ref="AQ3" si="28">AQ5-AP5</f>
        <v>0.38400000000000034</v>
      </c>
      <c r="AR3" s="3">
        <f t="shared" ref="AR3" si="29">AR5-AQ5</f>
        <v>0.30400000000000205</v>
      </c>
      <c r="AS3" s="3">
        <f t="shared" ref="AS3" si="30">AS5-AR5</f>
        <v>5.6039999999999992</v>
      </c>
      <c r="AT3" s="5">
        <f t="shared" ref="AT3" si="31">AT5-AS5</f>
        <v>4.8999999999999986</v>
      </c>
      <c r="AU3" s="7"/>
    </row>
    <row r="4" spans="2:47" s="10" customFormat="1">
      <c r="B4" s="8" t="s">
        <v>2</v>
      </c>
      <c r="C4" s="8">
        <v>0</v>
      </c>
      <c r="D4" s="8">
        <f>D3/D2</f>
        <v>8.6857142857142862E-3</v>
      </c>
      <c r="E4" s="8">
        <f>E3/(E2-D2)</f>
        <v>1.6E-2</v>
      </c>
      <c r="F4" s="8">
        <f>F3/(F2-E2)</f>
        <v>1.710344827586207E-2</v>
      </c>
      <c r="G4" s="8">
        <f>G3/(G2-F2)</f>
        <v>1.6E-2</v>
      </c>
      <c r="H4" s="8">
        <f t="shared" ref="H4:AT4" si="32">H3/(H2-G2)</f>
        <v>1.7714285714285707E-2</v>
      </c>
      <c r="I4" s="8">
        <f t="shared" si="32"/>
        <v>1.2903225806451625E-2</v>
      </c>
      <c r="J4" s="8">
        <f t="shared" si="32"/>
        <v>1.6533333333333334E-2</v>
      </c>
      <c r="K4" s="8">
        <f t="shared" si="32"/>
        <v>1.6E-2</v>
      </c>
      <c r="L4" s="8">
        <f t="shared" si="32"/>
        <v>1.7655172413793104E-2</v>
      </c>
      <c r="M4" s="8">
        <f t="shared" si="32"/>
        <v>1.5499999999999986E-2</v>
      </c>
      <c r="N4" s="8">
        <f t="shared" si="32"/>
        <v>1.7714285714285731E-2</v>
      </c>
      <c r="O4" s="8">
        <f t="shared" si="32"/>
        <v>1.653333333333332E-2</v>
      </c>
      <c r="P4" s="8">
        <f t="shared" si="32"/>
        <v>1.5500000000000014E-2</v>
      </c>
      <c r="Q4" s="8">
        <f t="shared" si="32"/>
        <v>1.6516129032258051E-2</v>
      </c>
      <c r="R4" s="8">
        <f t="shared" si="32"/>
        <v>1.3793103448275874E-2</v>
      </c>
      <c r="S4" s="8">
        <f t="shared" si="32"/>
        <v>1.5030303030303017E-2</v>
      </c>
      <c r="T4" s="8">
        <f t="shared" si="32"/>
        <v>1.6533333333333348E-2</v>
      </c>
      <c r="U4" s="8">
        <f t="shared" si="32"/>
        <v>1.6000000000000014E-2</v>
      </c>
      <c r="V4" s="8">
        <f t="shared" si="32"/>
        <v>1.8285714285714239E-2</v>
      </c>
      <c r="W4" s="8">
        <f t="shared" si="32"/>
        <v>1.5500000000000014E-2</v>
      </c>
      <c r="X4" s="8">
        <f t="shared" si="32"/>
        <v>1.5960099750623444E-2</v>
      </c>
      <c r="Y4" s="8">
        <f t="shared" si="32"/>
        <v>1.6533333333333289E-2</v>
      </c>
      <c r="Z4" s="8">
        <f t="shared" si="32"/>
        <v>1.4814814814814893E-2</v>
      </c>
      <c r="AA4" s="8">
        <f t="shared" si="32"/>
        <v>1.8370370370370322E-2</v>
      </c>
      <c r="AB4" s="8">
        <f t="shared" si="32"/>
        <v>1.8285714285714301E-2</v>
      </c>
      <c r="AC4" s="8">
        <f t="shared" si="32"/>
        <v>1.5030303030302989E-2</v>
      </c>
      <c r="AD4" s="8">
        <f t="shared" si="32"/>
        <v>1.1809523809523862E-2</v>
      </c>
      <c r="AE4" s="8">
        <f t="shared" si="32"/>
        <v>2.0480000000000019E-2</v>
      </c>
      <c r="AF4" s="8">
        <f t="shared" si="32"/>
        <v>1.5360000000000014E-2</v>
      </c>
      <c r="AG4" s="8">
        <f t="shared" si="32"/>
        <v>1.3333333333333286E-2</v>
      </c>
      <c r="AH4" s="8">
        <f t="shared" si="32"/>
        <v>1.3866666666666678E-2</v>
      </c>
      <c r="AI4" s="8">
        <f t="shared" si="32"/>
        <v>1.0105263157894746E-2</v>
      </c>
      <c r="AJ4" s="8">
        <f t="shared" si="32"/>
        <v>1.3538461538461551E-2</v>
      </c>
      <c r="AK4" s="8">
        <f t="shared" si="32"/>
        <v>1.025641025641022E-2</v>
      </c>
      <c r="AL4" s="8">
        <f t="shared" si="32"/>
        <v>1.3818181818181912E-2</v>
      </c>
      <c r="AM4" s="8">
        <f t="shared" si="32"/>
        <v>1.2903225806451568E-2</v>
      </c>
      <c r="AN4" s="8">
        <f t="shared" si="32"/>
        <v>8.6857142857143434E-3</v>
      </c>
      <c r="AO4" s="8">
        <f t="shared" si="32"/>
        <v>1.538461538461533E-2</v>
      </c>
      <c r="AP4" s="8">
        <f t="shared" si="32"/>
        <v>9.4999999999999529E-3</v>
      </c>
      <c r="AQ4" s="8">
        <f t="shared" si="32"/>
        <v>1.2800000000000011E-2</v>
      </c>
      <c r="AR4" s="8">
        <f t="shared" si="32"/>
        <v>9.8064516129032914E-3</v>
      </c>
      <c r="AS4" s="8">
        <f t="shared" si="32"/>
        <v>8.36417910447761E-3</v>
      </c>
      <c r="AT4" s="8">
        <f t="shared" si="32"/>
        <v>4.4504995458673922E-3</v>
      </c>
      <c r="AU4" s="9"/>
    </row>
    <row r="5" spans="2:47" s="2" customFormat="1">
      <c r="B5" s="3" t="s">
        <v>3</v>
      </c>
      <c r="C5" s="3">
        <v>0</v>
      </c>
      <c r="D5" s="3">
        <v>0.30399999999999999</v>
      </c>
      <c r="E5" s="3">
        <v>0.8</v>
      </c>
      <c r="F5" s="3">
        <v>1.296</v>
      </c>
      <c r="G5" s="3">
        <v>1.8080000000000001</v>
      </c>
      <c r="H5" s="3">
        <v>2.3039999999999998</v>
      </c>
      <c r="I5" s="3">
        <v>2.7040000000000002</v>
      </c>
      <c r="J5" s="3">
        <v>3.2</v>
      </c>
      <c r="K5" s="3">
        <v>3.6960000000000002</v>
      </c>
      <c r="L5" s="3">
        <v>4.2080000000000002</v>
      </c>
      <c r="M5" s="3">
        <v>4.7039999999999997</v>
      </c>
      <c r="N5" s="3">
        <v>5.2</v>
      </c>
      <c r="O5" s="3">
        <v>5.6959999999999997</v>
      </c>
      <c r="P5" s="3">
        <v>6.1920000000000002</v>
      </c>
      <c r="Q5" s="3">
        <v>6.7039999999999997</v>
      </c>
      <c r="R5" s="3">
        <v>7.1040000000000001</v>
      </c>
      <c r="S5" s="3">
        <v>7.6</v>
      </c>
      <c r="T5" s="3">
        <v>8.0960000000000001</v>
      </c>
      <c r="U5" s="3">
        <v>8.5920000000000005</v>
      </c>
      <c r="V5" s="3">
        <v>9.1039999999999992</v>
      </c>
      <c r="W5" s="3">
        <v>9.6</v>
      </c>
      <c r="X5" s="3">
        <v>16</v>
      </c>
      <c r="Y5" s="3">
        <v>16.495999999999999</v>
      </c>
      <c r="Z5" s="3">
        <v>16.896000000000001</v>
      </c>
      <c r="AA5" s="3">
        <v>17.391999999999999</v>
      </c>
      <c r="AB5" s="3">
        <v>17.904</v>
      </c>
      <c r="AC5" s="3">
        <v>18.399999999999999</v>
      </c>
      <c r="AD5" s="3">
        <v>18.896000000000001</v>
      </c>
      <c r="AE5" s="3">
        <v>19.408000000000001</v>
      </c>
      <c r="AF5" s="3">
        <v>19.792000000000002</v>
      </c>
      <c r="AG5" s="3">
        <v>20.591999999999999</v>
      </c>
      <c r="AH5" s="3">
        <v>21.007999999999999</v>
      </c>
      <c r="AI5" s="3">
        <v>21.391999999999999</v>
      </c>
      <c r="AJ5" s="3">
        <v>22.096</v>
      </c>
      <c r="AK5" s="3">
        <v>22.495999999999999</v>
      </c>
      <c r="AL5" s="3">
        <v>22.8</v>
      </c>
      <c r="AM5" s="3">
        <v>23.2</v>
      </c>
      <c r="AN5" s="3">
        <v>23.504000000000001</v>
      </c>
      <c r="AO5" s="3">
        <v>23.904</v>
      </c>
      <c r="AP5" s="3">
        <v>24.207999999999998</v>
      </c>
      <c r="AQ5" s="3">
        <v>24.591999999999999</v>
      </c>
      <c r="AR5" s="3">
        <v>24.896000000000001</v>
      </c>
      <c r="AS5" s="3">
        <v>30.5</v>
      </c>
      <c r="AT5" s="5">
        <v>35.4</v>
      </c>
      <c r="AU5" s="7"/>
    </row>
    <row r="6" spans="2:47">
      <c r="B6" s="1" t="s">
        <v>4</v>
      </c>
      <c r="C6" s="1">
        <v>26</v>
      </c>
      <c r="D6" s="1">
        <v>27</v>
      </c>
      <c r="E6" s="1">
        <v>28</v>
      </c>
      <c r="F6" s="1">
        <v>29</v>
      </c>
      <c r="G6" s="1">
        <v>30</v>
      </c>
      <c r="H6" s="1">
        <v>31</v>
      </c>
      <c r="I6" s="1">
        <v>32</v>
      </c>
      <c r="J6" s="1">
        <v>33</v>
      </c>
      <c r="K6" s="1">
        <v>33</v>
      </c>
      <c r="L6" s="1">
        <v>34</v>
      </c>
      <c r="M6" s="1">
        <v>35</v>
      </c>
      <c r="N6" s="1">
        <v>36</v>
      </c>
      <c r="O6" s="1">
        <v>37</v>
      </c>
      <c r="P6" s="1">
        <v>38</v>
      </c>
      <c r="Q6" s="1">
        <v>39</v>
      </c>
      <c r="R6" s="1">
        <v>40</v>
      </c>
      <c r="S6" s="1">
        <v>41</v>
      </c>
      <c r="T6" s="1">
        <v>42</v>
      </c>
      <c r="U6" s="1">
        <v>43</v>
      </c>
      <c r="V6" s="1">
        <v>44</v>
      </c>
      <c r="W6" s="1">
        <v>45</v>
      </c>
      <c r="X6" s="1">
        <v>57</v>
      </c>
      <c r="Y6" s="1">
        <v>58</v>
      </c>
      <c r="Z6" s="1">
        <v>59</v>
      </c>
      <c r="AA6" s="1">
        <v>60</v>
      </c>
      <c r="AB6" s="1">
        <v>61</v>
      </c>
      <c r="AC6" s="1">
        <v>62</v>
      </c>
      <c r="AD6" s="1">
        <v>63</v>
      </c>
      <c r="AE6" s="1">
        <v>64</v>
      </c>
      <c r="AF6" s="1">
        <v>65</v>
      </c>
      <c r="AG6" s="1">
        <v>66</v>
      </c>
      <c r="AH6" s="1">
        <v>67</v>
      </c>
      <c r="AI6" s="1">
        <v>68</v>
      </c>
      <c r="AJ6" s="1">
        <v>69</v>
      </c>
      <c r="AK6" s="1">
        <v>70</v>
      </c>
      <c r="AL6" s="1">
        <v>70</v>
      </c>
      <c r="AM6" s="1">
        <v>71</v>
      </c>
      <c r="AN6" s="1">
        <v>72</v>
      </c>
      <c r="AO6" s="1">
        <v>72</v>
      </c>
      <c r="AP6" s="1">
        <v>73</v>
      </c>
      <c r="AQ6" s="1">
        <v>74</v>
      </c>
      <c r="AR6" s="1">
        <v>74</v>
      </c>
      <c r="AS6" s="1">
        <v>85</v>
      </c>
      <c r="AT6" s="4">
        <v>94</v>
      </c>
      <c r="AU6" s="6"/>
    </row>
    <row r="9" spans="2:47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2:47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</row>
    <row r="11" spans="2:47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0EA7-9791-45B7-AC2E-6201FEF6E8E9}">
  <dimension ref="B2:V46"/>
  <sheetViews>
    <sheetView topLeftCell="C1" workbookViewId="0">
      <selection activeCell="U24" sqref="U24"/>
    </sheetView>
  </sheetViews>
  <sheetFormatPr defaultRowHeight="15"/>
  <cols>
    <col min="2" max="2" width="13.28515625" bestFit="1" customWidth="1"/>
    <col min="3" max="3" width="19.42578125" bestFit="1" customWidth="1"/>
    <col min="4" max="4" width="19.140625" bestFit="1" customWidth="1"/>
    <col min="5" max="5" width="18.28515625" bestFit="1" customWidth="1"/>
    <col min="6" max="6" width="7.28515625" bestFit="1" customWidth="1"/>
    <col min="20" max="20" width="7.28515625" customWidth="1"/>
    <col min="21" max="21" width="15.28515625" style="38" customWidth="1"/>
    <col min="22" max="22" width="19.42578125" style="40" bestFit="1" customWidth="1"/>
  </cols>
  <sheetData>
    <row r="2" spans="2:22">
      <c r="B2" s="11" t="s">
        <v>5</v>
      </c>
      <c r="C2" s="13" t="s">
        <v>6</v>
      </c>
      <c r="D2" s="14" t="s">
        <v>7</v>
      </c>
      <c r="E2" s="13" t="s">
        <v>8</v>
      </c>
      <c r="F2" s="11" t="s">
        <v>4</v>
      </c>
      <c r="U2" s="37" t="s">
        <v>9</v>
      </c>
    </row>
    <row r="3" spans="2:22">
      <c r="B3" s="11">
        <v>0</v>
      </c>
      <c r="C3" s="13">
        <v>0</v>
      </c>
      <c r="D3" s="16">
        <v>0</v>
      </c>
      <c r="E3" s="13">
        <v>0</v>
      </c>
      <c r="F3" s="11">
        <v>26</v>
      </c>
    </row>
    <row r="4" spans="2:22">
      <c r="B4" s="11">
        <v>35</v>
      </c>
      <c r="C4" s="13">
        <v>0.30399999999999999</v>
      </c>
      <c r="D4" s="16">
        <f>C4/B4</f>
        <v>8.6857142857142862E-3</v>
      </c>
      <c r="E4" s="13">
        <v>0.30399999999999999</v>
      </c>
      <c r="F4" s="11">
        <v>27</v>
      </c>
      <c r="U4" s="39" t="s">
        <v>10</v>
      </c>
      <c r="V4" s="41" t="s">
        <v>7</v>
      </c>
    </row>
    <row r="5" spans="2:22">
      <c r="B5" s="11">
        <v>66</v>
      </c>
      <c r="C5" s="13">
        <f t="shared" ref="C5:C46" si="0">E5-E4</f>
        <v>0.49600000000000005</v>
      </c>
      <c r="D5" s="16">
        <f t="shared" ref="D5:D46" si="1">C5/(B5-B4)</f>
        <v>1.6E-2</v>
      </c>
      <c r="E5" s="13">
        <v>0.8</v>
      </c>
      <c r="F5" s="11">
        <v>28</v>
      </c>
      <c r="U5" s="39" t="s">
        <v>11</v>
      </c>
      <c r="V5" s="41">
        <f>SUM(D4:D13)/10</f>
        <v>1.5409517982944012E-2</v>
      </c>
    </row>
    <row r="6" spans="2:22">
      <c r="B6" s="11">
        <v>95</v>
      </c>
      <c r="C6" s="13">
        <f t="shared" si="0"/>
        <v>0.496</v>
      </c>
      <c r="D6" s="16">
        <f t="shared" si="1"/>
        <v>1.710344827586207E-2</v>
      </c>
      <c r="E6" s="13">
        <v>1.296</v>
      </c>
      <c r="F6" s="11">
        <v>29</v>
      </c>
      <c r="U6" s="39" t="s">
        <v>12</v>
      </c>
      <c r="V6" s="41">
        <f>SUM(D14:D23)/10</f>
        <v>1.6140620217750361E-2</v>
      </c>
    </row>
    <row r="7" spans="2:22">
      <c r="B7" s="11">
        <v>127</v>
      </c>
      <c r="C7" s="13">
        <f t="shared" si="0"/>
        <v>0.51200000000000001</v>
      </c>
      <c r="D7" s="16">
        <f t="shared" si="1"/>
        <v>1.6E-2</v>
      </c>
      <c r="E7" s="13">
        <v>1.8080000000000001</v>
      </c>
      <c r="F7" s="11">
        <v>30</v>
      </c>
      <c r="U7" s="39" t="s">
        <v>13</v>
      </c>
      <c r="V7" s="41">
        <f>SUM(D23)</f>
        <v>1.5500000000000014E-2</v>
      </c>
    </row>
    <row r="8" spans="2:22">
      <c r="B8" s="11">
        <v>155</v>
      </c>
      <c r="C8" s="13">
        <f t="shared" si="0"/>
        <v>0.49599999999999977</v>
      </c>
      <c r="D8" s="16">
        <f t="shared" si="1"/>
        <v>1.7714285714285707E-2</v>
      </c>
      <c r="E8" s="13">
        <v>2.3039999999999998</v>
      </c>
      <c r="F8" s="11">
        <v>31</v>
      </c>
      <c r="U8" s="39" t="s">
        <v>14</v>
      </c>
      <c r="V8" s="41">
        <f>SUM(D24:D30)/7</f>
        <v>1.5829165627811871E-2</v>
      </c>
    </row>
    <row r="9" spans="2:22">
      <c r="B9" s="11">
        <v>186</v>
      </c>
      <c r="C9" s="13">
        <f t="shared" si="0"/>
        <v>0.40000000000000036</v>
      </c>
      <c r="D9" s="16">
        <f t="shared" si="1"/>
        <v>1.2903225806451625E-2</v>
      </c>
      <c r="E9" s="13">
        <v>2.7040000000000002</v>
      </c>
      <c r="F9" s="11">
        <v>32</v>
      </c>
      <c r="U9" s="39" t="s">
        <v>15</v>
      </c>
      <c r="V9" s="41">
        <f>SUM(D30:D39)/10</f>
        <v>1.3547106638692385E-2</v>
      </c>
    </row>
    <row r="10" spans="2:22">
      <c r="B10" s="11">
        <v>216</v>
      </c>
      <c r="C10" s="13">
        <f t="shared" si="0"/>
        <v>0.496</v>
      </c>
      <c r="D10" s="16">
        <f t="shared" si="1"/>
        <v>1.6533333333333334E-2</v>
      </c>
      <c r="E10" s="13">
        <v>3.2</v>
      </c>
      <c r="F10" s="11">
        <v>33</v>
      </c>
      <c r="U10" s="39" t="s">
        <v>16</v>
      </c>
      <c r="V10" s="41">
        <f>SUM(D38:D44)/7</f>
        <v>1.1842598415409486E-2</v>
      </c>
    </row>
    <row r="11" spans="2:22">
      <c r="B11" s="11">
        <v>247</v>
      </c>
      <c r="C11" s="13">
        <f t="shared" si="0"/>
        <v>0.496</v>
      </c>
      <c r="D11" s="16">
        <f t="shared" si="1"/>
        <v>1.6E-2</v>
      </c>
      <c r="E11" s="13">
        <v>3.6960000000000002</v>
      </c>
      <c r="F11" s="11">
        <v>33</v>
      </c>
      <c r="U11" s="39" t="s">
        <v>17</v>
      </c>
      <c r="V11" s="41">
        <v>8.9999999999999993E-3</v>
      </c>
    </row>
    <row r="12" spans="2:22">
      <c r="B12" s="11">
        <v>276</v>
      </c>
      <c r="C12" s="13">
        <f t="shared" si="0"/>
        <v>0.51200000000000001</v>
      </c>
      <c r="D12" s="16">
        <f t="shared" si="1"/>
        <v>1.7655172413793104E-2</v>
      </c>
      <c r="E12" s="13">
        <v>4.2080000000000002</v>
      </c>
      <c r="F12" s="11">
        <v>34</v>
      </c>
      <c r="U12" s="39" t="s">
        <v>18</v>
      </c>
      <c r="V12" s="41">
        <v>8.0000000000000002E-3</v>
      </c>
    </row>
    <row r="13" spans="2:22">
      <c r="B13" s="11">
        <v>308</v>
      </c>
      <c r="C13" s="13">
        <f t="shared" si="0"/>
        <v>0.49599999999999955</v>
      </c>
      <c r="D13" s="16">
        <f t="shared" si="1"/>
        <v>1.5499999999999986E-2</v>
      </c>
      <c r="E13" s="13">
        <v>4.7039999999999997</v>
      </c>
      <c r="F13" s="11">
        <v>35</v>
      </c>
      <c r="U13" s="39" t="s">
        <v>19</v>
      </c>
      <c r="V13" s="41">
        <v>7.0000000000000001E-3</v>
      </c>
    </row>
    <row r="14" spans="2:22">
      <c r="B14" s="11">
        <v>336</v>
      </c>
      <c r="C14" s="13">
        <f t="shared" si="0"/>
        <v>0.49600000000000044</v>
      </c>
      <c r="D14" s="16">
        <f t="shared" si="1"/>
        <v>1.7714285714285731E-2</v>
      </c>
      <c r="E14" s="13">
        <v>5.2</v>
      </c>
      <c r="F14" s="11">
        <v>36</v>
      </c>
      <c r="U14" s="39" t="s">
        <v>20</v>
      </c>
      <c r="V14" s="41">
        <v>6.0000000000000001E-3</v>
      </c>
    </row>
    <row r="15" spans="2:22">
      <c r="B15" s="11">
        <v>366</v>
      </c>
      <c r="C15" s="13">
        <f t="shared" si="0"/>
        <v>0.49599999999999955</v>
      </c>
      <c r="D15" s="16">
        <f t="shared" si="1"/>
        <v>1.653333333333332E-2</v>
      </c>
      <c r="E15" s="13">
        <v>5.6959999999999997</v>
      </c>
      <c r="F15" s="11">
        <v>37</v>
      </c>
      <c r="U15" s="39" t="s">
        <v>21</v>
      </c>
      <c r="V15" s="41">
        <v>5.0000000000000001E-3</v>
      </c>
    </row>
    <row r="16" spans="2:22">
      <c r="B16" s="11">
        <v>398</v>
      </c>
      <c r="C16" s="13">
        <f t="shared" si="0"/>
        <v>0.49600000000000044</v>
      </c>
      <c r="D16" s="16">
        <f t="shared" si="1"/>
        <v>1.5500000000000014E-2</v>
      </c>
      <c r="E16" s="13">
        <v>6.1920000000000002</v>
      </c>
      <c r="F16" s="11">
        <v>38</v>
      </c>
      <c r="U16" s="39" t="s">
        <v>22</v>
      </c>
      <c r="V16" s="41">
        <v>4.0000000000000001E-3</v>
      </c>
    </row>
    <row r="17" spans="2:6">
      <c r="B17" s="11">
        <v>429</v>
      </c>
      <c r="C17" s="13">
        <f t="shared" si="0"/>
        <v>0.51199999999999957</v>
      </c>
      <c r="D17" s="16">
        <f t="shared" si="1"/>
        <v>1.6516129032258051E-2</v>
      </c>
      <c r="E17" s="13">
        <v>6.7039999999999997</v>
      </c>
      <c r="F17" s="11">
        <v>39</v>
      </c>
    </row>
    <row r="18" spans="2:6">
      <c r="B18" s="11">
        <v>458</v>
      </c>
      <c r="C18" s="13">
        <f t="shared" si="0"/>
        <v>0.40000000000000036</v>
      </c>
      <c r="D18" s="16">
        <f t="shared" si="1"/>
        <v>1.3793103448275874E-2</v>
      </c>
      <c r="E18" s="13">
        <v>7.1040000000000001</v>
      </c>
      <c r="F18" s="11">
        <v>40</v>
      </c>
    </row>
    <row r="19" spans="2:6">
      <c r="B19" s="11">
        <v>491</v>
      </c>
      <c r="C19" s="13">
        <f t="shared" si="0"/>
        <v>0.49599999999999955</v>
      </c>
      <c r="D19" s="16">
        <f t="shared" si="1"/>
        <v>1.5030303030303017E-2</v>
      </c>
      <c r="E19" s="13">
        <v>7.6</v>
      </c>
      <c r="F19" s="11">
        <v>41</v>
      </c>
    </row>
    <row r="20" spans="2:6">
      <c r="B20" s="11">
        <v>521</v>
      </c>
      <c r="C20" s="13">
        <f t="shared" si="0"/>
        <v>0.49600000000000044</v>
      </c>
      <c r="D20" s="16">
        <f t="shared" si="1"/>
        <v>1.6533333333333348E-2</v>
      </c>
      <c r="E20" s="13">
        <v>8.0960000000000001</v>
      </c>
      <c r="F20" s="11">
        <v>42</v>
      </c>
    </row>
    <row r="21" spans="2:6">
      <c r="B21" s="11">
        <v>552</v>
      </c>
      <c r="C21" s="13">
        <f t="shared" si="0"/>
        <v>0.49600000000000044</v>
      </c>
      <c r="D21" s="16">
        <f t="shared" si="1"/>
        <v>1.6000000000000014E-2</v>
      </c>
      <c r="E21" s="13">
        <v>8.5920000000000005</v>
      </c>
      <c r="F21" s="11">
        <v>43</v>
      </c>
    </row>
    <row r="22" spans="2:6">
      <c r="B22" s="11">
        <v>580</v>
      </c>
      <c r="C22" s="13">
        <f t="shared" si="0"/>
        <v>0.51199999999999868</v>
      </c>
      <c r="D22" s="16">
        <f t="shared" si="1"/>
        <v>1.8285714285714239E-2</v>
      </c>
      <c r="E22" s="13">
        <v>9.1039999999999992</v>
      </c>
      <c r="F22" s="11">
        <v>44</v>
      </c>
    </row>
    <row r="23" spans="2:6">
      <c r="B23" s="11">
        <v>612</v>
      </c>
      <c r="C23" s="13">
        <f t="shared" si="0"/>
        <v>0.49600000000000044</v>
      </c>
      <c r="D23" s="16">
        <f t="shared" si="1"/>
        <v>1.5500000000000014E-2</v>
      </c>
      <c r="E23" s="13">
        <v>9.6</v>
      </c>
      <c r="F23" s="11">
        <v>45</v>
      </c>
    </row>
    <row r="24" spans="2:6">
      <c r="B24" s="11">
        <f>16*60+53</f>
        <v>1013</v>
      </c>
      <c r="C24" s="13">
        <f t="shared" si="0"/>
        <v>6.4</v>
      </c>
      <c r="D24" s="16">
        <f t="shared" si="1"/>
        <v>1.5960099750623444E-2</v>
      </c>
      <c r="E24" s="13">
        <v>16</v>
      </c>
      <c r="F24" s="11">
        <v>57</v>
      </c>
    </row>
    <row r="25" spans="2:6">
      <c r="B25" s="11">
        <f>60*17+23</f>
        <v>1043</v>
      </c>
      <c r="C25" s="13">
        <f t="shared" si="0"/>
        <v>0.49599999999999866</v>
      </c>
      <c r="D25" s="16">
        <f t="shared" si="1"/>
        <v>1.6533333333333289E-2</v>
      </c>
      <c r="E25" s="13">
        <v>16.495999999999999</v>
      </c>
      <c r="F25" s="11">
        <v>58</v>
      </c>
    </row>
    <row r="26" spans="2:6">
      <c r="B26" s="11">
        <f>17*60+50</f>
        <v>1070</v>
      </c>
      <c r="C26" s="13">
        <f t="shared" si="0"/>
        <v>0.40000000000000213</v>
      </c>
      <c r="D26" s="16">
        <f t="shared" si="1"/>
        <v>1.4814814814814893E-2</v>
      </c>
      <c r="E26" s="13">
        <v>16.896000000000001</v>
      </c>
      <c r="F26" s="11">
        <v>59</v>
      </c>
    </row>
    <row r="27" spans="2:6">
      <c r="B27" s="11">
        <f>18*60+17</f>
        <v>1097</v>
      </c>
      <c r="C27" s="13">
        <f t="shared" si="0"/>
        <v>0.49599999999999866</v>
      </c>
      <c r="D27" s="16">
        <f t="shared" si="1"/>
        <v>1.8370370370370322E-2</v>
      </c>
      <c r="E27" s="13">
        <v>17.391999999999999</v>
      </c>
      <c r="F27" s="11">
        <v>60</v>
      </c>
    </row>
    <row r="28" spans="2:6">
      <c r="B28" s="11">
        <f>18*60+45</f>
        <v>1125</v>
      </c>
      <c r="C28" s="13">
        <f t="shared" si="0"/>
        <v>0.51200000000000045</v>
      </c>
      <c r="D28" s="16">
        <f t="shared" si="1"/>
        <v>1.8285714285714301E-2</v>
      </c>
      <c r="E28" s="13">
        <v>17.904</v>
      </c>
      <c r="F28" s="11">
        <v>61</v>
      </c>
    </row>
    <row r="29" spans="2:6">
      <c r="B29" s="11">
        <f>19*60+18</f>
        <v>1158</v>
      </c>
      <c r="C29" s="13">
        <f t="shared" si="0"/>
        <v>0.49599999999999866</v>
      </c>
      <c r="D29" s="16">
        <f t="shared" si="1"/>
        <v>1.5030303030302989E-2</v>
      </c>
      <c r="E29" s="13">
        <v>18.399999999999999</v>
      </c>
      <c r="F29" s="11">
        <v>62</v>
      </c>
    </row>
    <row r="30" spans="2:6">
      <c r="B30" s="11">
        <f>20*60</f>
        <v>1200</v>
      </c>
      <c r="C30" s="13">
        <f t="shared" si="0"/>
        <v>0.49600000000000222</v>
      </c>
      <c r="D30" s="16">
        <f t="shared" si="1"/>
        <v>1.1809523809523862E-2</v>
      </c>
      <c r="E30" s="13">
        <v>18.896000000000001</v>
      </c>
      <c r="F30" s="11">
        <v>63</v>
      </c>
    </row>
    <row r="31" spans="2:6">
      <c r="B31" s="11">
        <f>60*20+25</f>
        <v>1225</v>
      </c>
      <c r="C31" s="13">
        <f t="shared" si="0"/>
        <v>0.51200000000000045</v>
      </c>
      <c r="D31" s="16">
        <f t="shared" si="1"/>
        <v>2.0480000000000019E-2</v>
      </c>
      <c r="E31" s="13">
        <v>19.408000000000001</v>
      </c>
      <c r="F31" s="11">
        <v>64</v>
      </c>
    </row>
    <row r="32" spans="2:6">
      <c r="B32" s="11">
        <f>20*60+50</f>
        <v>1250</v>
      </c>
      <c r="C32" s="13">
        <f t="shared" si="0"/>
        <v>0.38400000000000034</v>
      </c>
      <c r="D32" s="16">
        <f t="shared" si="1"/>
        <v>1.5360000000000014E-2</v>
      </c>
      <c r="E32" s="13">
        <v>19.792000000000002</v>
      </c>
      <c r="F32" s="11">
        <v>65</v>
      </c>
    </row>
    <row r="33" spans="2:6">
      <c r="B33" s="11">
        <f>21*60+50</f>
        <v>1310</v>
      </c>
      <c r="C33" s="13">
        <f t="shared" si="0"/>
        <v>0.79999999999999716</v>
      </c>
      <c r="D33" s="16">
        <f t="shared" si="1"/>
        <v>1.3333333333333286E-2</v>
      </c>
      <c r="E33" s="13">
        <v>20.591999999999999</v>
      </c>
      <c r="F33" s="11">
        <v>66</v>
      </c>
    </row>
    <row r="34" spans="2:6">
      <c r="B34" s="11">
        <f>22*60+20</f>
        <v>1340</v>
      </c>
      <c r="C34" s="13">
        <f t="shared" si="0"/>
        <v>0.41600000000000037</v>
      </c>
      <c r="D34" s="16">
        <f t="shared" si="1"/>
        <v>1.3866666666666678E-2</v>
      </c>
      <c r="E34" s="13">
        <v>21.007999999999999</v>
      </c>
      <c r="F34" s="11">
        <v>67</v>
      </c>
    </row>
    <row r="35" spans="2:6">
      <c r="B35" s="11">
        <f>22*60+58</f>
        <v>1378</v>
      </c>
      <c r="C35" s="13">
        <f t="shared" si="0"/>
        <v>0.38400000000000034</v>
      </c>
      <c r="D35" s="16">
        <f t="shared" si="1"/>
        <v>1.0105263157894746E-2</v>
      </c>
      <c r="E35" s="13">
        <v>21.391999999999999</v>
      </c>
      <c r="F35" s="11">
        <v>68</v>
      </c>
    </row>
    <row r="36" spans="2:6">
      <c r="B36" s="11">
        <f>23*60+50</f>
        <v>1430</v>
      </c>
      <c r="C36" s="13">
        <f t="shared" si="0"/>
        <v>0.70400000000000063</v>
      </c>
      <c r="D36" s="16">
        <f t="shared" si="1"/>
        <v>1.3538461538461551E-2</v>
      </c>
      <c r="E36" s="13">
        <v>22.096</v>
      </c>
      <c r="F36" s="11">
        <v>69</v>
      </c>
    </row>
    <row r="37" spans="2:6">
      <c r="B37" s="11">
        <f>24*60+29</f>
        <v>1469</v>
      </c>
      <c r="C37" s="13">
        <f t="shared" si="0"/>
        <v>0.39999999999999858</v>
      </c>
      <c r="D37" s="16">
        <f t="shared" si="1"/>
        <v>1.025641025641022E-2</v>
      </c>
      <c r="E37" s="13">
        <v>22.495999999999999</v>
      </c>
      <c r="F37" s="11">
        <v>70</v>
      </c>
    </row>
    <row r="38" spans="2:6">
      <c r="B38" s="11">
        <f>24*60+51</f>
        <v>1491</v>
      </c>
      <c r="C38" s="13">
        <f t="shared" si="0"/>
        <v>0.30400000000000205</v>
      </c>
      <c r="D38" s="16">
        <f t="shared" si="1"/>
        <v>1.3818181818181912E-2</v>
      </c>
      <c r="E38" s="13">
        <v>22.8</v>
      </c>
      <c r="F38" s="11">
        <v>70</v>
      </c>
    </row>
    <row r="39" spans="2:6">
      <c r="B39" s="11">
        <f>25*60+22</f>
        <v>1522</v>
      </c>
      <c r="C39" s="13">
        <f t="shared" si="0"/>
        <v>0.39999999999999858</v>
      </c>
      <c r="D39" s="16">
        <f t="shared" si="1"/>
        <v>1.2903225806451568E-2</v>
      </c>
      <c r="E39" s="13">
        <v>23.2</v>
      </c>
      <c r="F39" s="11">
        <v>71</v>
      </c>
    </row>
    <row r="40" spans="2:6">
      <c r="B40" s="11">
        <f>25*60+57</f>
        <v>1557</v>
      </c>
      <c r="C40" s="13">
        <f t="shared" si="0"/>
        <v>0.30400000000000205</v>
      </c>
      <c r="D40" s="16">
        <f t="shared" si="1"/>
        <v>8.6857142857143434E-3</v>
      </c>
      <c r="E40" s="13">
        <v>23.504000000000001</v>
      </c>
      <c r="F40" s="11">
        <v>72</v>
      </c>
    </row>
    <row r="41" spans="2:6">
      <c r="B41" s="11">
        <f>26*60+23</f>
        <v>1583</v>
      </c>
      <c r="C41" s="13">
        <f t="shared" si="0"/>
        <v>0.39999999999999858</v>
      </c>
      <c r="D41" s="16">
        <f t="shared" si="1"/>
        <v>1.538461538461533E-2</v>
      </c>
      <c r="E41" s="13">
        <v>23.904</v>
      </c>
      <c r="F41" s="11">
        <v>72</v>
      </c>
    </row>
    <row r="42" spans="2:6">
      <c r="B42" s="11">
        <f>26*60+55</f>
        <v>1615</v>
      </c>
      <c r="C42" s="13">
        <f t="shared" si="0"/>
        <v>0.30399999999999849</v>
      </c>
      <c r="D42" s="16">
        <f t="shared" si="1"/>
        <v>9.4999999999999529E-3</v>
      </c>
      <c r="E42" s="13">
        <v>24.207999999999998</v>
      </c>
      <c r="F42" s="11">
        <v>73</v>
      </c>
    </row>
    <row r="43" spans="2:6">
      <c r="B43" s="11">
        <f>27*60+25</f>
        <v>1645</v>
      </c>
      <c r="C43" s="13">
        <f t="shared" si="0"/>
        <v>0.38400000000000034</v>
      </c>
      <c r="D43" s="16">
        <f t="shared" si="1"/>
        <v>1.2800000000000011E-2</v>
      </c>
      <c r="E43" s="13">
        <v>24.591999999999999</v>
      </c>
      <c r="F43" s="11">
        <v>74</v>
      </c>
    </row>
    <row r="44" spans="2:6">
      <c r="B44" s="11">
        <f>27*60+56</f>
        <v>1676</v>
      </c>
      <c r="C44" s="13">
        <f t="shared" si="0"/>
        <v>0.30400000000000205</v>
      </c>
      <c r="D44" s="16">
        <f t="shared" si="1"/>
        <v>9.8064516129032914E-3</v>
      </c>
      <c r="E44" s="13">
        <v>24.896000000000001</v>
      </c>
      <c r="F44" s="11">
        <v>74</v>
      </c>
    </row>
    <row r="45" spans="2:6">
      <c r="B45" s="11">
        <f>39*60+6</f>
        <v>2346</v>
      </c>
      <c r="C45" s="13">
        <f t="shared" si="0"/>
        <v>5.6039999999999992</v>
      </c>
      <c r="D45" s="16">
        <f t="shared" si="1"/>
        <v>8.36417910447761E-3</v>
      </c>
      <c r="E45" s="13">
        <v>30.5</v>
      </c>
      <c r="F45" s="11">
        <v>85</v>
      </c>
    </row>
    <row r="46" spans="2:6">
      <c r="B46" s="12">
        <f>57*60+27</f>
        <v>3447</v>
      </c>
      <c r="C46" s="15">
        <f t="shared" si="0"/>
        <v>4.8999999999999986</v>
      </c>
      <c r="D46" s="16">
        <f t="shared" si="1"/>
        <v>4.4504995458673922E-3</v>
      </c>
      <c r="E46" s="15">
        <v>35.4</v>
      </c>
      <c r="F46" s="11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46E9F-1978-4209-A079-6DB9863C1338}">
  <dimension ref="B1:AG290"/>
  <sheetViews>
    <sheetView topLeftCell="Q1" zoomScale="85" zoomScaleNormal="85" workbookViewId="0">
      <pane ySplit="2" topLeftCell="A3" activePane="bottomLeft" state="frozen"/>
      <selection pane="bottomLeft" activeCell="AE6" sqref="AE6"/>
    </sheetView>
  </sheetViews>
  <sheetFormatPr defaultRowHeight="15"/>
  <cols>
    <col min="2" max="2" width="6.28515625" customWidth="1"/>
    <col min="3" max="3" width="7.7109375" bestFit="1" customWidth="1"/>
    <col min="4" max="4" width="1.7109375" bestFit="1" customWidth="1"/>
    <col min="5" max="5" width="7.7109375" bestFit="1" customWidth="1"/>
    <col min="6" max="14" width="3.140625" customWidth="1"/>
    <col min="15" max="15" width="4.140625" customWidth="1"/>
    <col min="20" max="20" width="7.7109375" style="42" bestFit="1" customWidth="1"/>
    <col min="21" max="21" width="1.7109375" bestFit="1" customWidth="1"/>
    <col min="22" max="22" width="7.7109375" style="42" bestFit="1" customWidth="1"/>
    <col min="33" max="33" width="13.42578125" customWidth="1"/>
  </cols>
  <sheetData>
    <row r="1" spans="2:33">
      <c r="B1" s="17"/>
      <c r="F1" s="18"/>
      <c r="G1" s="18"/>
      <c r="H1" s="18"/>
      <c r="I1" s="18"/>
      <c r="J1" s="18"/>
      <c r="K1" s="18"/>
      <c r="L1" s="18"/>
      <c r="M1" s="18"/>
      <c r="N1" s="18"/>
      <c r="O1" s="18"/>
      <c r="W1" s="65" t="s">
        <v>23</v>
      </c>
      <c r="X1" s="66"/>
      <c r="Y1" s="66"/>
      <c r="Z1" s="66"/>
      <c r="AA1" s="66"/>
      <c r="AB1" s="66"/>
      <c r="AC1" s="66"/>
      <c r="AD1" s="66"/>
      <c r="AE1" s="66"/>
      <c r="AF1" s="67"/>
    </row>
    <row r="2" spans="2:33">
      <c r="B2" s="54" t="s">
        <v>24</v>
      </c>
      <c r="C2" s="61" t="s">
        <v>25</v>
      </c>
      <c r="D2" s="61"/>
      <c r="E2" s="61"/>
      <c r="F2" s="55" t="s">
        <v>26</v>
      </c>
      <c r="G2" s="55" t="s">
        <v>27</v>
      </c>
      <c r="H2" s="55" t="s">
        <v>28</v>
      </c>
      <c r="I2" s="55" t="s">
        <v>29</v>
      </c>
      <c r="J2" s="55" t="s">
        <v>30</v>
      </c>
      <c r="K2" s="55" t="s">
        <v>31</v>
      </c>
      <c r="L2" s="55" t="s">
        <v>32</v>
      </c>
      <c r="M2" s="55" t="s">
        <v>33</v>
      </c>
      <c r="N2" s="55" t="s">
        <v>34</v>
      </c>
      <c r="O2" s="55" t="s">
        <v>35</v>
      </c>
      <c r="T2" s="62" t="s">
        <v>25</v>
      </c>
      <c r="U2" s="63"/>
      <c r="V2" s="64"/>
      <c r="W2" s="56" t="s">
        <v>26</v>
      </c>
      <c r="X2" s="56" t="s">
        <v>27</v>
      </c>
      <c r="Y2" s="56" t="s">
        <v>28</v>
      </c>
      <c r="Z2" s="56" t="s">
        <v>29</v>
      </c>
      <c r="AA2" s="56" t="s">
        <v>30</v>
      </c>
      <c r="AB2" s="56" t="s">
        <v>31</v>
      </c>
      <c r="AC2" s="56" t="s">
        <v>32</v>
      </c>
      <c r="AD2" s="56" t="s">
        <v>33</v>
      </c>
      <c r="AE2" s="56" t="s">
        <v>34</v>
      </c>
      <c r="AF2" s="56" t="s">
        <v>35</v>
      </c>
      <c r="AG2" s="56" t="s">
        <v>36</v>
      </c>
    </row>
    <row r="3" spans="2:33">
      <c r="B3" s="19">
        <v>1</v>
      </c>
      <c r="C3" s="20">
        <v>0</v>
      </c>
      <c r="D3" s="21" t="s">
        <v>37</v>
      </c>
      <c r="E3" s="20">
        <v>2.0833333333333332E-2</v>
      </c>
      <c r="F3" s="22"/>
      <c r="G3" s="22"/>
      <c r="H3" s="22"/>
      <c r="I3" s="22"/>
      <c r="J3" s="22"/>
      <c r="K3" s="22"/>
      <c r="L3" s="22"/>
      <c r="M3" s="22"/>
      <c r="N3" s="22"/>
      <c r="O3" s="22"/>
      <c r="T3" s="48">
        <v>0</v>
      </c>
      <c r="U3" s="49" t="s">
        <v>37</v>
      </c>
      <c r="V3" s="50">
        <v>3.472222222222222E-3</v>
      </c>
      <c r="W3" s="57">
        <v>1.5409517982944012E-2</v>
      </c>
      <c r="X3" s="57">
        <v>1.5409517982944012E-2</v>
      </c>
      <c r="Y3" s="57">
        <v>1.5409517982944012E-2</v>
      </c>
      <c r="Z3" s="57">
        <v>1.5409517982944012E-2</v>
      </c>
      <c r="AA3" s="57">
        <v>1.5409517982944012E-2</v>
      </c>
      <c r="AB3" s="57">
        <v>1.5409517982944012E-2</v>
      </c>
      <c r="AC3" s="57">
        <v>1.5409517982944012E-2</v>
      </c>
      <c r="AD3" s="57">
        <v>1.5409517982944012E-2</v>
      </c>
      <c r="AE3" s="57">
        <v>1.5409517982944012E-2</v>
      </c>
      <c r="AF3" s="57">
        <v>1.5409517982944012E-2</v>
      </c>
      <c r="AG3" s="58">
        <f>SUM(W3:AF3)</f>
        <v>0.15409517982944013</v>
      </c>
    </row>
    <row r="4" spans="2:33">
      <c r="B4" s="19">
        <v>2</v>
      </c>
      <c r="C4" s="20">
        <v>2.0833333333333332E-2</v>
      </c>
      <c r="D4" s="21" t="s">
        <v>37</v>
      </c>
      <c r="E4" s="20">
        <v>4.1666666666666664E-2</v>
      </c>
      <c r="F4" s="23"/>
      <c r="G4" s="23"/>
      <c r="H4" s="24"/>
      <c r="I4" s="23"/>
      <c r="J4" s="22"/>
      <c r="K4" s="23"/>
      <c r="L4" s="22"/>
      <c r="M4" s="23"/>
      <c r="N4" s="23"/>
      <c r="O4" s="23"/>
      <c r="Q4" s="25"/>
      <c r="R4" t="s">
        <v>38</v>
      </c>
      <c r="T4" s="48">
        <v>3.472222222222222E-3</v>
      </c>
      <c r="U4" s="49" t="s">
        <v>37</v>
      </c>
      <c r="V4" s="50">
        <v>6.9444444444444441E-3</v>
      </c>
      <c r="W4" s="57">
        <v>1.6140620217750361E-2</v>
      </c>
      <c r="X4" s="57">
        <v>1.6140620217750361E-2</v>
      </c>
      <c r="Y4" s="57">
        <v>1.6140620217750361E-2</v>
      </c>
      <c r="Z4" s="57">
        <v>1.6140620217750361E-2</v>
      </c>
      <c r="AA4" s="57">
        <v>1.6140620217750361E-2</v>
      </c>
      <c r="AB4" s="57">
        <v>1.6140620217750361E-2</v>
      </c>
      <c r="AC4" s="57">
        <v>1.6140620217750361E-2</v>
      </c>
      <c r="AD4" s="57">
        <v>1.6140620217750361E-2</v>
      </c>
      <c r="AE4" s="57">
        <v>1.6140620217750361E-2</v>
      </c>
      <c r="AF4" s="57">
        <v>1.6140620217750361E-2</v>
      </c>
      <c r="AG4" s="58">
        <f t="shared" ref="AG4:AG67" si="0">SUM(W4:AF4)</f>
        <v>0.16140620217750365</v>
      </c>
    </row>
    <row r="5" spans="2:33">
      <c r="B5" s="19">
        <f>B4+1</f>
        <v>3</v>
      </c>
      <c r="C5" s="20">
        <v>4.1666666666666699E-2</v>
      </c>
      <c r="D5" s="21" t="s">
        <v>37</v>
      </c>
      <c r="E5" s="20">
        <v>6.25E-2</v>
      </c>
      <c r="F5" s="22"/>
      <c r="G5" s="23"/>
      <c r="H5" s="23"/>
      <c r="I5" s="26"/>
      <c r="J5" s="23"/>
      <c r="K5" s="22"/>
      <c r="L5" s="23"/>
      <c r="M5" s="23"/>
      <c r="N5" s="22"/>
      <c r="O5" s="23"/>
      <c r="Q5" s="27"/>
      <c r="R5" t="s">
        <v>39</v>
      </c>
      <c r="T5" s="48">
        <v>6.9444444444444397E-3</v>
      </c>
      <c r="U5" s="49" t="s">
        <v>37</v>
      </c>
      <c r="V5" s="50">
        <v>1.0416666666666701E-2</v>
      </c>
      <c r="W5" s="57">
        <v>1.5500000000000014E-2</v>
      </c>
      <c r="X5" s="57">
        <v>1.5500000000000014E-2</v>
      </c>
      <c r="Y5" s="57">
        <v>1.5500000000000014E-2</v>
      </c>
      <c r="Z5" s="57">
        <v>1.5500000000000014E-2</v>
      </c>
      <c r="AA5" s="57">
        <v>1.5500000000000014E-2</v>
      </c>
      <c r="AB5" s="57">
        <v>1.5500000000000014E-2</v>
      </c>
      <c r="AC5" s="57">
        <v>1.5500000000000014E-2</v>
      </c>
      <c r="AD5" s="57">
        <v>1.5500000000000014E-2</v>
      </c>
      <c r="AE5" s="57">
        <v>1.5500000000000014E-2</v>
      </c>
      <c r="AF5" s="57">
        <v>1.5500000000000014E-2</v>
      </c>
      <c r="AG5" s="58">
        <f t="shared" si="0"/>
        <v>0.15500000000000014</v>
      </c>
    </row>
    <row r="6" spans="2:33">
      <c r="B6" s="19">
        <f t="shared" ref="B6:B50" si="1">B5+1</f>
        <v>4</v>
      </c>
      <c r="C6" s="20">
        <v>6.25E-2</v>
      </c>
      <c r="D6" s="21" t="s">
        <v>37</v>
      </c>
      <c r="E6" s="20">
        <v>8.3333333333333301E-2</v>
      </c>
      <c r="F6" s="22"/>
      <c r="G6" s="23"/>
      <c r="H6" s="23"/>
      <c r="I6" s="24"/>
      <c r="J6" s="23"/>
      <c r="K6" s="22"/>
      <c r="L6" s="23"/>
      <c r="M6" s="23"/>
      <c r="N6" s="24"/>
      <c r="O6" s="23"/>
      <c r="Q6" s="28"/>
      <c r="R6" t="s">
        <v>40</v>
      </c>
      <c r="T6" s="48">
        <v>1.0416666666666701E-2</v>
      </c>
      <c r="U6" s="49" t="s">
        <v>37</v>
      </c>
      <c r="V6" s="50">
        <v>1.38888888888889E-2</v>
      </c>
      <c r="W6" s="57">
        <v>1.5829165627811871E-2</v>
      </c>
      <c r="X6" s="57">
        <v>1.5829165627811871E-2</v>
      </c>
      <c r="Y6" s="57">
        <v>1.5829165627811871E-2</v>
      </c>
      <c r="Z6" s="57">
        <v>1.5829165627811871E-2</v>
      </c>
      <c r="AA6" s="57">
        <v>1.5829165627811871E-2</v>
      </c>
      <c r="AB6" s="57">
        <v>1.5829165627811871E-2</v>
      </c>
      <c r="AC6" s="57">
        <v>1.5829165627811871E-2</v>
      </c>
      <c r="AD6" s="57">
        <v>1.5829165627811871E-2</v>
      </c>
      <c r="AE6" s="57">
        <v>1.5829165627811871E-2</v>
      </c>
      <c r="AF6" s="57">
        <v>1.5829165627811871E-2</v>
      </c>
      <c r="AG6" s="58">
        <f t="shared" si="0"/>
        <v>0.15829165627811867</v>
      </c>
    </row>
    <row r="7" spans="2:33">
      <c r="B7" s="19">
        <f t="shared" si="1"/>
        <v>5</v>
      </c>
      <c r="C7" s="20">
        <v>8.3333333333333301E-2</v>
      </c>
      <c r="D7" s="21" t="s">
        <v>37</v>
      </c>
      <c r="E7" s="20">
        <v>0.104166666666667</v>
      </c>
      <c r="F7" s="23"/>
      <c r="G7" s="23"/>
      <c r="H7" s="23"/>
      <c r="I7" s="23"/>
      <c r="J7" s="23"/>
      <c r="K7" s="23"/>
      <c r="L7" s="22"/>
      <c r="M7" s="23"/>
      <c r="N7" s="23"/>
      <c r="O7" s="23"/>
      <c r="T7" s="48">
        <v>1.38888888888889E-2</v>
      </c>
      <c r="U7" s="49" t="s">
        <v>37</v>
      </c>
      <c r="V7" s="50">
        <v>1.7361111111111101E-2</v>
      </c>
      <c r="W7" s="57">
        <v>1.3547106638692385E-2</v>
      </c>
      <c r="X7" s="57">
        <v>1.3547106638692385E-2</v>
      </c>
      <c r="Y7" s="57">
        <v>1.3547106638692385E-2</v>
      </c>
      <c r="Z7" s="57">
        <v>1.3547106638692385E-2</v>
      </c>
      <c r="AA7" s="57">
        <v>1.3547106638692385E-2</v>
      </c>
      <c r="AB7" s="57">
        <v>1.3547106638692385E-2</v>
      </c>
      <c r="AC7" s="57">
        <v>1.3547106638692385E-2</v>
      </c>
      <c r="AD7" s="57">
        <v>1.3547106638692385E-2</v>
      </c>
      <c r="AE7" s="57">
        <v>1.3547106638692385E-2</v>
      </c>
      <c r="AF7" s="57">
        <v>1.3547106638692385E-2</v>
      </c>
      <c r="AG7" s="58">
        <f t="shared" si="0"/>
        <v>0.13547106638692383</v>
      </c>
    </row>
    <row r="8" spans="2:33">
      <c r="B8" s="19">
        <f t="shared" si="1"/>
        <v>6</v>
      </c>
      <c r="C8" s="20">
        <v>0.104166666666667</v>
      </c>
      <c r="D8" s="21" t="s">
        <v>37</v>
      </c>
      <c r="E8" s="20">
        <v>0.125</v>
      </c>
      <c r="F8" s="23"/>
      <c r="G8" s="22"/>
      <c r="H8" s="22"/>
      <c r="I8" s="22"/>
      <c r="J8" s="23"/>
      <c r="K8" s="23"/>
      <c r="L8" s="23"/>
      <c r="M8" s="23"/>
      <c r="N8" s="23"/>
      <c r="O8" s="23"/>
      <c r="T8" s="48">
        <v>1.7361111111111101E-2</v>
      </c>
      <c r="U8" s="49" t="s">
        <v>37</v>
      </c>
      <c r="V8" s="50">
        <v>2.0833333333333301E-2</v>
      </c>
      <c r="W8" s="57">
        <v>1.1842598415409486E-2</v>
      </c>
      <c r="X8" s="57">
        <v>1.1842598415409486E-2</v>
      </c>
      <c r="Y8" s="57">
        <v>1.1842598415409486E-2</v>
      </c>
      <c r="Z8" s="57">
        <v>1.1842598415409486E-2</v>
      </c>
      <c r="AA8" s="57">
        <v>1.1842598415409486E-2</v>
      </c>
      <c r="AB8" s="57">
        <v>1.1842598415409486E-2</v>
      </c>
      <c r="AC8" s="57">
        <v>1.1842598415409486E-2</v>
      </c>
      <c r="AD8" s="57">
        <v>1.1842598415409486E-2</v>
      </c>
      <c r="AE8" s="57">
        <v>1.1842598415409486E-2</v>
      </c>
      <c r="AF8" s="57">
        <v>1.1842598415409486E-2</v>
      </c>
      <c r="AG8" s="58">
        <f t="shared" si="0"/>
        <v>0.11842598415409483</v>
      </c>
    </row>
    <row r="9" spans="2:33">
      <c r="B9" s="19">
        <f t="shared" si="1"/>
        <v>7</v>
      </c>
      <c r="C9" s="20">
        <v>0.125</v>
      </c>
      <c r="D9" s="21" t="s">
        <v>37</v>
      </c>
      <c r="E9" s="20">
        <v>0.14583333333333301</v>
      </c>
      <c r="F9" s="23"/>
      <c r="G9" s="23"/>
      <c r="H9" s="22"/>
      <c r="I9" s="23"/>
      <c r="J9" s="23"/>
      <c r="K9" s="23"/>
      <c r="L9" s="22"/>
      <c r="M9" s="23"/>
      <c r="N9" s="23"/>
      <c r="O9" s="23"/>
      <c r="T9" s="48">
        <v>2.0833333333333301E-2</v>
      </c>
      <c r="U9" s="49" t="s">
        <v>37</v>
      </c>
      <c r="V9" s="50">
        <v>2.43055555555555E-2</v>
      </c>
      <c r="W9" s="60">
        <v>0</v>
      </c>
      <c r="X9" s="60">
        <f>0</f>
        <v>0</v>
      </c>
      <c r="Y9" s="60">
        <v>8.9999999999999993E-3</v>
      </c>
      <c r="Z9" s="60">
        <f>0</f>
        <v>0</v>
      </c>
      <c r="AA9" s="60">
        <v>8.9999999999999993E-3</v>
      </c>
      <c r="AB9" s="60">
        <f>0</f>
        <v>0</v>
      </c>
      <c r="AC9" s="60">
        <v>8.9999999999999993E-3</v>
      </c>
      <c r="AD9" s="60">
        <f>0</f>
        <v>0</v>
      </c>
      <c r="AE9" s="60">
        <f>0</f>
        <v>0</v>
      </c>
      <c r="AF9" s="60">
        <f>0</f>
        <v>0</v>
      </c>
      <c r="AG9" s="58">
        <f t="shared" si="0"/>
        <v>2.6999999999999996E-2</v>
      </c>
    </row>
    <row r="10" spans="2:33">
      <c r="B10" s="19">
        <f t="shared" si="1"/>
        <v>8</v>
      </c>
      <c r="C10" s="20">
        <v>0.14583333333333301</v>
      </c>
      <c r="D10" s="21" t="s">
        <v>37</v>
      </c>
      <c r="E10" s="20">
        <v>0.16666666666666599</v>
      </c>
      <c r="F10" s="23"/>
      <c r="G10" s="23"/>
      <c r="H10" s="22"/>
      <c r="I10" s="22"/>
      <c r="J10" s="23"/>
      <c r="K10" s="22"/>
      <c r="L10" s="23"/>
      <c r="M10" s="22"/>
      <c r="N10" s="23"/>
      <c r="O10" s="23"/>
      <c r="T10" s="48">
        <v>2.4305555555555601E-2</v>
      </c>
      <c r="U10" s="49" t="s">
        <v>37</v>
      </c>
      <c r="V10" s="50">
        <v>2.7777777777777801E-2</v>
      </c>
      <c r="W10" s="60">
        <f>0</f>
        <v>0</v>
      </c>
      <c r="X10" s="60">
        <f>0</f>
        <v>0</v>
      </c>
      <c r="Y10" s="60">
        <v>8.0000000000000002E-3</v>
      </c>
      <c r="Z10" s="60">
        <f>0</f>
        <v>0</v>
      </c>
      <c r="AA10" s="60">
        <v>8.0000000000000002E-3</v>
      </c>
      <c r="AB10" s="60">
        <f>0</f>
        <v>0</v>
      </c>
      <c r="AC10" s="60">
        <v>8.0000000000000002E-3</v>
      </c>
      <c r="AD10" s="60">
        <f>0</f>
        <v>0</v>
      </c>
      <c r="AE10" s="60">
        <f>0</f>
        <v>0</v>
      </c>
      <c r="AF10" s="60">
        <f>0</f>
        <v>0</v>
      </c>
      <c r="AG10" s="58">
        <f t="shared" si="0"/>
        <v>2.4E-2</v>
      </c>
    </row>
    <row r="11" spans="2:33">
      <c r="B11" s="19">
        <f t="shared" si="1"/>
        <v>9</v>
      </c>
      <c r="C11" s="20">
        <v>0.16666666666666699</v>
      </c>
      <c r="D11" s="21" t="s">
        <v>37</v>
      </c>
      <c r="E11" s="20">
        <v>0.1875</v>
      </c>
      <c r="F11" s="22"/>
      <c r="G11" s="22"/>
      <c r="H11" s="23"/>
      <c r="I11" s="23"/>
      <c r="J11" s="22"/>
      <c r="K11" s="24"/>
      <c r="L11" s="23"/>
      <c r="M11" s="23"/>
      <c r="N11" s="22"/>
      <c r="O11" s="22"/>
      <c r="T11" s="48">
        <v>2.7777777777777801E-2</v>
      </c>
      <c r="U11" s="49" t="s">
        <v>37</v>
      </c>
      <c r="V11" s="50">
        <v>3.125E-2</v>
      </c>
      <c r="W11" s="60">
        <f>0</f>
        <v>0</v>
      </c>
      <c r="X11" s="60">
        <f>0</f>
        <v>0</v>
      </c>
      <c r="Y11" s="60">
        <v>7.0000000000000001E-3</v>
      </c>
      <c r="Z11" s="60">
        <f>0</f>
        <v>0</v>
      </c>
      <c r="AA11" s="60">
        <v>7.0000000000000001E-3</v>
      </c>
      <c r="AB11" s="60">
        <f>0</f>
        <v>0</v>
      </c>
      <c r="AC11" s="60">
        <v>7.0000000000000001E-3</v>
      </c>
      <c r="AD11" s="60">
        <f>0</f>
        <v>0</v>
      </c>
      <c r="AE11" s="60">
        <f>0</f>
        <v>0</v>
      </c>
      <c r="AF11" s="60">
        <f>0</f>
        <v>0</v>
      </c>
      <c r="AG11" s="58">
        <f t="shared" si="0"/>
        <v>2.1000000000000001E-2</v>
      </c>
    </row>
    <row r="12" spans="2:33">
      <c r="B12" s="19">
        <f t="shared" si="1"/>
        <v>10</v>
      </c>
      <c r="C12" s="20">
        <v>0.1875</v>
      </c>
      <c r="D12" s="21" t="s">
        <v>37</v>
      </c>
      <c r="E12" s="20">
        <v>0.20833333333333301</v>
      </c>
      <c r="F12" s="23"/>
      <c r="G12" s="24"/>
      <c r="H12" s="23"/>
      <c r="I12" s="23"/>
      <c r="J12" s="22"/>
      <c r="K12" s="22"/>
      <c r="L12" s="22"/>
      <c r="M12" s="22"/>
      <c r="N12" s="23"/>
      <c r="O12" s="23"/>
      <c r="T12" s="48">
        <v>3.125E-2</v>
      </c>
      <c r="U12" s="49" t="s">
        <v>37</v>
      </c>
      <c r="V12" s="50">
        <v>3.4722222222222203E-2</v>
      </c>
      <c r="W12" s="60">
        <f>0</f>
        <v>0</v>
      </c>
      <c r="X12" s="60">
        <f>0</f>
        <v>0</v>
      </c>
      <c r="Y12" s="60">
        <f>0</f>
        <v>0</v>
      </c>
      <c r="Z12" s="60">
        <f>0</f>
        <v>0</v>
      </c>
      <c r="AA12" s="60">
        <v>6.0000000000000001E-3</v>
      </c>
      <c r="AB12" s="60">
        <f>0</f>
        <v>0</v>
      </c>
      <c r="AC12" s="60">
        <v>6.0000000000000001E-3</v>
      </c>
      <c r="AD12" s="60">
        <f>0</f>
        <v>0</v>
      </c>
      <c r="AE12" s="60">
        <f>0</f>
        <v>0</v>
      </c>
      <c r="AF12" s="60">
        <f>0</f>
        <v>0</v>
      </c>
      <c r="AG12" s="58">
        <f t="shared" si="0"/>
        <v>1.2E-2</v>
      </c>
    </row>
    <row r="13" spans="2:33">
      <c r="B13" s="19">
        <f t="shared" si="1"/>
        <v>11</v>
      </c>
      <c r="C13" s="20">
        <v>0.20833333333333301</v>
      </c>
      <c r="D13" s="21" t="s">
        <v>37</v>
      </c>
      <c r="E13" s="20">
        <v>0.22916666666666599</v>
      </c>
      <c r="F13" s="23"/>
      <c r="G13" s="22"/>
      <c r="H13" s="22"/>
      <c r="I13" s="23"/>
      <c r="J13" s="22"/>
      <c r="K13" s="22"/>
      <c r="L13" s="22"/>
      <c r="M13" s="23"/>
      <c r="N13" s="23"/>
      <c r="O13" s="22"/>
      <c r="T13" s="48">
        <v>3.4722222222222203E-2</v>
      </c>
      <c r="U13" s="49" t="s">
        <v>37</v>
      </c>
      <c r="V13" s="50">
        <v>3.8194444444444399E-2</v>
      </c>
      <c r="W13" s="60">
        <f>0</f>
        <v>0</v>
      </c>
      <c r="X13" s="60">
        <f>0</f>
        <v>0</v>
      </c>
      <c r="Y13" s="60">
        <f>0</f>
        <v>0</v>
      </c>
      <c r="Z13" s="60">
        <f>0</f>
        <v>0</v>
      </c>
      <c r="AA13" s="60">
        <v>5.0000000000000001E-3</v>
      </c>
      <c r="AB13" s="60">
        <f>0</f>
        <v>0</v>
      </c>
      <c r="AC13" s="60">
        <v>5.0000000000000001E-3</v>
      </c>
      <c r="AD13" s="60">
        <f>0</f>
        <v>0</v>
      </c>
      <c r="AE13" s="60">
        <f>0</f>
        <v>0</v>
      </c>
      <c r="AF13" s="60">
        <f>0</f>
        <v>0</v>
      </c>
      <c r="AG13" s="58">
        <f t="shared" si="0"/>
        <v>0.01</v>
      </c>
    </row>
    <row r="14" spans="2:33">
      <c r="B14" s="19">
        <f t="shared" si="1"/>
        <v>12</v>
      </c>
      <c r="C14" s="20">
        <v>0.22916666666666699</v>
      </c>
      <c r="D14" s="21" t="s">
        <v>37</v>
      </c>
      <c r="E14" s="20">
        <v>0.25</v>
      </c>
      <c r="F14" s="22"/>
      <c r="G14" s="23"/>
      <c r="H14" s="23"/>
      <c r="I14" s="22"/>
      <c r="J14" s="22"/>
      <c r="K14" s="22"/>
      <c r="L14" s="23"/>
      <c r="M14" s="22"/>
      <c r="N14" s="23"/>
      <c r="O14" s="22"/>
      <c r="T14" s="48">
        <v>3.8194444444444399E-2</v>
      </c>
      <c r="U14" s="49" t="s">
        <v>37</v>
      </c>
      <c r="V14" s="50">
        <v>4.1666666666666602E-2</v>
      </c>
      <c r="W14" s="60">
        <f>0</f>
        <v>0</v>
      </c>
      <c r="X14" s="60">
        <f>0</f>
        <v>0</v>
      </c>
      <c r="Y14" s="60">
        <f>0</f>
        <v>0</v>
      </c>
      <c r="Z14" s="60">
        <f>0</f>
        <v>0</v>
      </c>
      <c r="AA14" s="60">
        <v>4.0000000000000001E-3</v>
      </c>
      <c r="AB14" s="60">
        <f>0</f>
        <v>0</v>
      </c>
      <c r="AC14" s="60">
        <v>4.0000000000000001E-3</v>
      </c>
      <c r="AD14" s="60">
        <f>0</f>
        <v>0</v>
      </c>
      <c r="AE14" s="60">
        <f>0</f>
        <v>0</v>
      </c>
      <c r="AF14" s="60">
        <f>0</f>
        <v>0</v>
      </c>
      <c r="AG14" s="58">
        <f t="shared" si="0"/>
        <v>8.0000000000000002E-3</v>
      </c>
    </row>
    <row r="15" spans="2:33">
      <c r="B15" s="19">
        <f t="shared" si="1"/>
        <v>13</v>
      </c>
      <c r="C15" s="20">
        <v>0.25</v>
      </c>
      <c r="D15" s="21" t="s">
        <v>37</v>
      </c>
      <c r="E15" s="20">
        <v>0.27083333333333298</v>
      </c>
      <c r="F15" s="22"/>
      <c r="G15" s="22"/>
      <c r="H15" s="22"/>
      <c r="I15" s="22"/>
      <c r="J15" s="22"/>
      <c r="K15" s="23"/>
      <c r="L15" s="22"/>
      <c r="M15" s="23"/>
      <c r="N15" s="22"/>
      <c r="O15" s="22"/>
      <c r="T15" s="48">
        <v>4.1666666666666699E-2</v>
      </c>
      <c r="U15" s="49" t="s">
        <v>37</v>
      </c>
      <c r="V15" s="50">
        <v>4.5138888888888902E-2</v>
      </c>
      <c r="W15" s="57">
        <v>1.5409517982944012E-2</v>
      </c>
      <c r="X15" s="57">
        <f>0</f>
        <v>0</v>
      </c>
      <c r="Y15" s="57">
        <f>0</f>
        <v>0</v>
      </c>
      <c r="Z15" s="57">
        <f>0</f>
        <v>0</v>
      </c>
      <c r="AA15" s="57">
        <f>0</f>
        <v>0</v>
      </c>
      <c r="AB15" s="57">
        <v>1.5409517982944012E-2</v>
      </c>
      <c r="AC15" s="57">
        <f>0</f>
        <v>0</v>
      </c>
      <c r="AD15" s="57">
        <f>0</f>
        <v>0</v>
      </c>
      <c r="AE15" s="57">
        <v>1.5409517982944012E-2</v>
      </c>
      <c r="AF15" s="57">
        <f>0</f>
        <v>0</v>
      </c>
      <c r="AG15" s="58">
        <f t="shared" si="0"/>
        <v>4.6228553948832032E-2</v>
      </c>
    </row>
    <row r="16" spans="2:33">
      <c r="B16" s="19">
        <f t="shared" si="1"/>
        <v>14</v>
      </c>
      <c r="C16" s="20">
        <v>0.27083333333333298</v>
      </c>
      <c r="D16" s="21" t="s">
        <v>37</v>
      </c>
      <c r="E16" s="20">
        <v>0.29166666666666602</v>
      </c>
      <c r="F16" s="22"/>
      <c r="G16" s="23"/>
      <c r="H16" s="22"/>
      <c r="I16" s="23"/>
      <c r="J16" s="22"/>
      <c r="K16" s="23"/>
      <c r="L16" s="22"/>
      <c r="M16" s="22"/>
      <c r="N16" s="22"/>
      <c r="O16" s="22"/>
      <c r="T16" s="48">
        <v>4.5138888888888902E-2</v>
      </c>
      <c r="U16" s="49" t="s">
        <v>37</v>
      </c>
      <c r="V16" s="50">
        <v>4.8611111111111098E-2</v>
      </c>
      <c r="W16" s="57">
        <v>1.6140620217750361E-2</v>
      </c>
      <c r="X16" s="57">
        <f>0</f>
        <v>0</v>
      </c>
      <c r="Y16" s="57">
        <f>0</f>
        <v>0</v>
      </c>
      <c r="Z16" s="57">
        <f>0</f>
        <v>0</v>
      </c>
      <c r="AA16" s="57">
        <f>0</f>
        <v>0</v>
      </c>
      <c r="AB16" s="57">
        <v>1.6140620217750361E-2</v>
      </c>
      <c r="AC16" s="57">
        <f>0</f>
        <v>0</v>
      </c>
      <c r="AD16" s="57">
        <f>0</f>
        <v>0</v>
      </c>
      <c r="AE16" s="57">
        <v>1.6140620217750361E-2</v>
      </c>
      <c r="AF16" s="57">
        <f>0</f>
        <v>0</v>
      </c>
      <c r="AG16" s="58">
        <f t="shared" si="0"/>
        <v>4.8421860653251082E-2</v>
      </c>
    </row>
    <row r="17" spans="2:33">
      <c r="B17" s="19">
        <f t="shared" si="1"/>
        <v>15</v>
      </c>
      <c r="C17" s="20">
        <v>0.29166666666666702</v>
      </c>
      <c r="D17" s="21" t="s">
        <v>37</v>
      </c>
      <c r="E17" s="20">
        <v>0.3125</v>
      </c>
      <c r="F17" s="22"/>
      <c r="G17" s="22"/>
      <c r="H17" s="23"/>
      <c r="I17" s="23"/>
      <c r="J17" s="22"/>
      <c r="K17" s="22"/>
      <c r="L17" s="23"/>
      <c r="M17" s="22"/>
      <c r="N17" s="23"/>
      <c r="O17" s="22"/>
      <c r="T17" s="48">
        <v>4.8611111111111098E-2</v>
      </c>
      <c r="U17" s="49" t="s">
        <v>37</v>
      </c>
      <c r="V17" s="50">
        <v>5.2083333333333301E-2</v>
      </c>
      <c r="W17" s="57">
        <v>1.5500000000000014E-2</v>
      </c>
      <c r="X17" s="57">
        <f>0</f>
        <v>0</v>
      </c>
      <c r="Y17" s="57">
        <f>0</f>
        <v>0</v>
      </c>
      <c r="Z17" s="57">
        <f>0</f>
        <v>0</v>
      </c>
      <c r="AA17" s="57">
        <f>0</f>
        <v>0</v>
      </c>
      <c r="AB17" s="57">
        <v>1.5500000000000014E-2</v>
      </c>
      <c r="AC17" s="57">
        <f>0</f>
        <v>0</v>
      </c>
      <c r="AD17" s="57">
        <f>0</f>
        <v>0</v>
      </c>
      <c r="AE17" s="57">
        <v>1.5500000000000014E-2</v>
      </c>
      <c r="AF17" s="57">
        <f>0</f>
        <v>0</v>
      </c>
      <c r="AG17" s="58">
        <f t="shared" si="0"/>
        <v>4.6500000000000041E-2</v>
      </c>
    </row>
    <row r="18" spans="2:33">
      <c r="B18" s="19">
        <f t="shared" si="1"/>
        <v>16</v>
      </c>
      <c r="C18" s="20">
        <v>0.3125</v>
      </c>
      <c r="D18" s="21" t="s">
        <v>37</v>
      </c>
      <c r="E18" s="20">
        <v>0.33333333333333298</v>
      </c>
      <c r="F18" s="22"/>
      <c r="G18" s="22"/>
      <c r="H18" s="22"/>
      <c r="I18" s="22"/>
      <c r="J18" s="22"/>
      <c r="K18" s="23"/>
      <c r="L18" s="22"/>
      <c r="M18" s="22"/>
      <c r="N18" s="23"/>
      <c r="O18" s="23"/>
      <c r="T18" s="48">
        <v>5.2083333333333301E-2</v>
      </c>
      <c r="U18" s="49" t="s">
        <v>37</v>
      </c>
      <c r="V18" s="50">
        <v>5.5555555555555497E-2</v>
      </c>
      <c r="W18" s="57">
        <v>1.5829165627811871E-2</v>
      </c>
      <c r="X18" s="57">
        <f>0</f>
        <v>0</v>
      </c>
      <c r="Y18" s="57">
        <f>0</f>
        <v>0</v>
      </c>
      <c r="Z18" s="57">
        <v>8.9999999999999993E-3</v>
      </c>
      <c r="AA18" s="57">
        <f>0</f>
        <v>0</v>
      </c>
      <c r="AB18" s="57">
        <v>1.5829165627811871E-2</v>
      </c>
      <c r="AC18" s="57">
        <f>0</f>
        <v>0</v>
      </c>
      <c r="AD18" s="57">
        <f>0</f>
        <v>0</v>
      </c>
      <c r="AE18" s="57">
        <v>1.5829165627811871E-2</v>
      </c>
      <c r="AF18" s="57">
        <f>0</f>
        <v>0</v>
      </c>
      <c r="AG18" s="58">
        <f t="shared" si="0"/>
        <v>5.6487496883435614E-2</v>
      </c>
    </row>
    <row r="19" spans="2:33">
      <c r="B19" s="19">
        <f t="shared" si="1"/>
        <v>17</v>
      </c>
      <c r="C19" s="20">
        <v>0.33333333333333298</v>
      </c>
      <c r="D19" s="21" t="s">
        <v>37</v>
      </c>
      <c r="E19" s="20">
        <v>0.35416666666666602</v>
      </c>
      <c r="F19" s="22"/>
      <c r="G19" s="22"/>
      <c r="H19" s="23"/>
      <c r="I19" s="22"/>
      <c r="J19" s="22"/>
      <c r="K19" s="22"/>
      <c r="L19" s="23"/>
      <c r="M19" s="22"/>
      <c r="N19" s="22"/>
      <c r="O19" s="22"/>
      <c r="T19" s="48">
        <v>5.5555555555555601E-2</v>
      </c>
      <c r="U19" s="49" t="s">
        <v>37</v>
      </c>
      <c r="V19" s="50">
        <v>5.9027777777777797E-2</v>
      </c>
      <c r="W19" s="57">
        <v>1.3547106638692385E-2</v>
      </c>
      <c r="X19" s="57">
        <f>0</f>
        <v>0</v>
      </c>
      <c r="Y19" s="57">
        <f>0</f>
        <v>0</v>
      </c>
      <c r="Z19" s="57">
        <v>8.0000000000000002E-3</v>
      </c>
      <c r="AA19" s="57">
        <f>0</f>
        <v>0</v>
      </c>
      <c r="AB19" s="57">
        <v>1.3547106638692385E-2</v>
      </c>
      <c r="AC19" s="57">
        <f>0</f>
        <v>0</v>
      </c>
      <c r="AD19" s="57">
        <f>0</f>
        <v>0</v>
      </c>
      <c r="AE19" s="57">
        <v>1.3547106638692385E-2</v>
      </c>
      <c r="AF19" s="57">
        <f>0</f>
        <v>0</v>
      </c>
      <c r="AG19" s="58">
        <f t="shared" si="0"/>
        <v>4.8641319916077161E-2</v>
      </c>
    </row>
    <row r="20" spans="2:33">
      <c r="B20" s="19">
        <f t="shared" si="1"/>
        <v>18</v>
      </c>
      <c r="C20" s="20">
        <v>0.35416666666666702</v>
      </c>
      <c r="D20" s="21" t="s">
        <v>37</v>
      </c>
      <c r="E20" s="20">
        <v>0.375</v>
      </c>
      <c r="F20" s="22"/>
      <c r="G20" s="22"/>
      <c r="H20" s="23"/>
      <c r="I20" s="22"/>
      <c r="J20" s="26"/>
      <c r="K20" s="22"/>
      <c r="L20" s="22"/>
      <c r="M20" s="22"/>
      <c r="N20" s="22"/>
      <c r="O20" s="22"/>
      <c r="Q20" t="s">
        <v>41</v>
      </c>
      <c r="T20" s="48">
        <v>5.9027777777777797E-2</v>
      </c>
      <c r="U20" s="49" t="s">
        <v>37</v>
      </c>
      <c r="V20" s="50">
        <v>6.25E-2</v>
      </c>
      <c r="W20" s="57">
        <v>1.1842598415409486E-2</v>
      </c>
      <c r="X20" s="57">
        <f>0</f>
        <v>0</v>
      </c>
      <c r="Y20" s="57">
        <f>0</f>
        <v>0</v>
      </c>
      <c r="Z20" s="57">
        <v>7.0000000000000001E-3</v>
      </c>
      <c r="AA20" s="57">
        <f>0</f>
        <v>0</v>
      </c>
      <c r="AB20" s="57">
        <v>1.1842598415409486E-2</v>
      </c>
      <c r="AC20" s="57">
        <f>0</f>
        <v>0</v>
      </c>
      <c r="AD20" s="57">
        <f>0</f>
        <v>0</v>
      </c>
      <c r="AE20" s="57">
        <v>1.1842598415409486E-2</v>
      </c>
      <c r="AF20" s="57">
        <f>0</f>
        <v>0</v>
      </c>
      <c r="AG20" s="58">
        <f t="shared" si="0"/>
        <v>4.2527795246228461E-2</v>
      </c>
    </row>
    <row r="21" spans="2:33">
      <c r="B21" s="19">
        <f t="shared" si="1"/>
        <v>19</v>
      </c>
      <c r="C21" s="29">
        <v>0.375</v>
      </c>
      <c r="D21" s="30" t="s">
        <v>37</v>
      </c>
      <c r="E21" s="29">
        <v>0.39583333333333298</v>
      </c>
      <c r="F21" s="23"/>
      <c r="G21" s="22"/>
      <c r="H21" s="22"/>
      <c r="I21" s="22"/>
      <c r="J21" s="22"/>
      <c r="K21" s="22"/>
      <c r="L21" s="23"/>
      <c r="M21" s="23"/>
      <c r="N21" s="23"/>
      <c r="O21" s="22"/>
      <c r="Q21" t="s">
        <v>42</v>
      </c>
      <c r="T21" s="48">
        <v>6.25E-2</v>
      </c>
      <c r="U21" s="49" t="s">
        <v>37</v>
      </c>
      <c r="V21" s="50">
        <v>6.5972222222222196E-2</v>
      </c>
      <c r="W21" s="60">
        <v>8.9999999999999993E-3</v>
      </c>
      <c r="X21" s="60">
        <f>0</f>
        <v>0</v>
      </c>
      <c r="Y21" s="60">
        <f>0</f>
        <v>0</v>
      </c>
      <c r="Z21" s="60">
        <v>6.0000000000000001E-3</v>
      </c>
      <c r="AA21" s="60">
        <f>0</f>
        <v>0</v>
      </c>
      <c r="AB21" s="60">
        <v>1.5409517982944012E-2</v>
      </c>
      <c r="AC21" s="60">
        <f>0</f>
        <v>0</v>
      </c>
      <c r="AD21" s="60">
        <f>0</f>
        <v>0</v>
      </c>
      <c r="AE21" s="60">
        <v>8.9999999999999993E-3</v>
      </c>
      <c r="AF21" s="60">
        <f>0</f>
        <v>0</v>
      </c>
      <c r="AG21" s="58">
        <f t="shared" si="0"/>
        <v>3.9409517982944009E-2</v>
      </c>
    </row>
    <row r="22" spans="2:33">
      <c r="B22" s="19">
        <f t="shared" si="1"/>
        <v>20</v>
      </c>
      <c r="C22" s="29">
        <v>0.39583333333333298</v>
      </c>
      <c r="D22" s="30" t="s">
        <v>37</v>
      </c>
      <c r="E22" s="29">
        <v>0.41666666666666602</v>
      </c>
      <c r="F22" s="22"/>
      <c r="G22" s="22"/>
      <c r="H22" s="24"/>
      <c r="I22" s="24"/>
      <c r="J22" s="22"/>
      <c r="K22" s="22"/>
      <c r="L22" s="23"/>
      <c r="M22" s="23"/>
      <c r="N22" s="22"/>
      <c r="O22" s="23"/>
      <c r="T22" s="48">
        <v>6.5972222222222196E-2</v>
      </c>
      <c r="U22" s="49" t="s">
        <v>37</v>
      </c>
      <c r="V22" s="50">
        <v>6.9444444444444406E-2</v>
      </c>
      <c r="W22" s="60">
        <v>8.0000000000000002E-3</v>
      </c>
      <c r="X22" s="60">
        <f>0</f>
        <v>0</v>
      </c>
      <c r="Y22" s="60">
        <f>0</f>
        <v>0</v>
      </c>
      <c r="Z22" s="60">
        <v>5.0000000000000001E-3</v>
      </c>
      <c r="AA22" s="60">
        <f>0</f>
        <v>0</v>
      </c>
      <c r="AB22" s="60">
        <v>1.6140620217750361E-2</v>
      </c>
      <c r="AC22" s="60">
        <f>0</f>
        <v>0</v>
      </c>
      <c r="AD22" s="60">
        <f>0</f>
        <v>0</v>
      </c>
      <c r="AE22" s="60">
        <v>8.0000000000000002E-3</v>
      </c>
      <c r="AF22" s="60">
        <f>0</f>
        <v>0</v>
      </c>
      <c r="AG22" s="58">
        <f t="shared" si="0"/>
        <v>3.7140620217750359E-2</v>
      </c>
    </row>
    <row r="23" spans="2:33">
      <c r="B23" s="19">
        <f t="shared" si="1"/>
        <v>21</v>
      </c>
      <c r="C23" s="29">
        <v>0.41666666666666702</v>
      </c>
      <c r="D23" s="30" t="s">
        <v>37</v>
      </c>
      <c r="E23" s="29">
        <v>0.4375</v>
      </c>
      <c r="F23" s="22"/>
      <c r="G23" s="22"/>
      <c r="H23" s="22"/>
      <c r="I23" s="23"/>
      <c r="J23" s="22"/>
      <c r="K23" s="22"/>
      <c r="L23" s="22"/>
      <c r="M23" s="23"/>
      <c r="N23" s="23"/>
      <c r="O23" s="23"/>
      <c r="T23" s="48">
        <v>6.9444444444444406E-2</v>
      </c>
      <c r="U23" s="49" t="s">
        <v>37</v>
      </c>
      <c r="V23" s="50">
        <v>7.2916666666666602E-2</v>
      </c>
      <c r="W23" s="60">
        <v>7.0000000000000001E-3</v>
      </c>
      <c r="X23" s="60">
        <f>0</f>
        <v>0</v>
      </c>
      <c r="Y23" s="60">
        <f>0</f>
        <v>0</v>
      </c>
      <c r="Z23" s="60">
        <v>4.0000000000000001E-3</v>
      </c>
      <c r="AA23" s="60">
        <f>0</f>
        <v>0</v>
      </c>
      <c r="AB23" s="60">
        <v>1.5500000000000014E-2</v>
      </c>
      <c r="AC23" s="60">
        <f>0</f>
        <v>0</v>
      </c>
      <c r="AD23" s="60">
        <f>0</f>
        <v>0</v>
      </c>
      <c r="AE23" s="60">
        <v>7.0000000000000001E-3</v>
      </c>
      <c r="AF23" s="60">
        <f>0</f>
        <v>0</v>
      </c>
      <c r="AG23" s="58">
        <f t="shared" si="0"/>
        <v>3.3500000000000016E-2</v>
      </c>
    </row>
    <row r="24" spans="2:33">
      <c r="B24" s="19">
        <f t="shared" si="1"/>
        <v>22</v>
      </c>
      <c r="C24" s="29">
        <v>0.4375</v>
      </c>
      <c r="D24" s="30" t="s">
        <v>37</v>
      </c>
      <c r="E24" s="29">
        <v>0.45833333333333298</v>
      </c>
      <c r="F24" s="22"/>
      <c r="G24" s="23"/>
      <c r="H24" s="23"/>
      <c r="I24" s="22"/>
      <c r="J24" s="22"/>
      <c r="K24" s="22"/>
      <c r="L24" s="23"/>
      <c r="M24" s="22"/>
      <c r="N24" s="23"/>
      <c r="O24" s="23"/>
      <c r="T24" s="48">
        <v>7.2916666666666699E-2</v>
      </c>
      <c r="U24" s="49" t="s">
        <v>37</v>
      </c>
      <c r="V24" s="50">
        <v>7.6388888888888895E-2</v>
      </c>
      <c r="W24" s="60">
        <v>6.0000000000000001E-3</v>
      </c>
      <c r="X24" s="60">
        <f>0</f>
        <v>0</v>
      </c>
      <c r="Y24" s="60">
        <f>0</f>
        <v>0</v>
      </c>
      <c r="Z24" s="60">
        <f>0</f>
        <v>0</v>
      </c>
      <c r="AA24" s="60">
        <f>0</f>
        <v>0</v>
      </c>
      <c r="AB24" s="60">
        <v>1.5829165627811871E-2</v>
      </c>
      <c r="AC24" s="60">
        <f>0</f>
        <v>0</v>
      </c>
      <c r="AD24" s="60">
        <f>0</f>
        <v>0</v>
      </c>
      <c r="AE24" s="60">
        <f>0</f>
        <v>0</v>
      </c>
      <c r="AF24" s="60">
        <f>0</f>
        <v>0</v>
      </c>
      <c r="AG24" s="58">
        <f t="shared" si="0"/>
        <v>2.182916562781187E-2</v>
      </c>
    </row>
    <row r="25" spans="2:33">
      <c r="B25" s="19">
        <f t="shared" si="1"/>
        <v>23</v>
      </c>
      <c r="C25" s="29">
        <v>0.45833333333333298</v>
      </c>
      <c r="D25" s="30" t="s">
        <v>37</v>
      </c>
      <c r="E25" s="29">
        <v>0.47916666666666602</v>
      </c>
      <c r="F25" s="22">
        <v>1</v>
      </c>
      <c r="G25" s="23"/>
      <c r="H25" s="22">
        <v>1</v>
      </c>
      <c r="I25" s="22">
        <v>1</v>
      </c>
      <c r="J25" s="22">
        <v>1</v>
      </c>
      <c r="K25" s="23"/>
      <c r="L25" s="22">
        <v>1</v>
      </c>
      <c r="M25" s="23"/>
      <c r="N25" s="23"/>
      <c r="O25" s="23"/>
      <c r="T25" s="48">
        <v>7.6388888888888895E-2</v>
      </c>
      <c r="U25" s="49" t="s">
        <v>37</v>
      </c>
      <c r="V25" s="50">
        <v>7.9861111111111105E-2</v>
      </c>
      <c r="W25" s="60">
        <v>5.0000000000000001E-3</v>
      </c>
      <c r="X25" s="60">
        <f>0</f>
        <v>0</v>
      </c>
      <c r="Y25" s="60">
        <f>0</f>
        <v>0</v>
      </c>
      <c r="Z25" s="60">
        <f>0</f>
        <v>0</v>
      </c>
      <c r="AA25" s="60">
        <f>0</f>
        <v>0</v>
      </c>
      <c r="AB25" s="60">
        <v>1.3547106638692385E-2</v>
      </c>
      <c r="AC25" s="60">
        <f>0</f>
        <v>0</v>
      </c>
      <c r="AD25" s="60">
        <f>0</f>
        <v>0</v>
      </c>
      <c r="AE25" s="60">
        <f>0</f>
        <v>0</v>
      </c>
      <c r="AF25" s="60">
        <f>0</f>
        <v>0</v>
      </c>
      <c r="AG25" s="58">
        <f t="shared" si="0"/>
        <v>1.8547106638692384E-2</v>
      </c>
    </row>
    <row r="26" spans="2:33">
      <c r="B26" s="19">
        <f t="shared" si="1"/>
        <v>24</v>
      </c>
      <c r="C26" s="29">
        <v>0.47916666666666702</v>
      </c>
      <c r="D26" s="30" t="s">
        <v>37</v>
      </c>
      <c r="E26" s="29">
        <v>0.5</v>
      </c>
      <c r="F26" s="22">
        <v>1</v>
      </c>
      <c r="G26" s="26"/>
      <c r="H26" s="23"/>
      <c r="I26" s="23"/>
      <c r="J26" s="23"/>
      <c r="K26" s="23"/>
      <c r="L26" s="22">
        <v>1</v>
      </c>
      <c r="M26" s="23"/>
      <c r="N26" s="22">
        <v>1</v>
      </c>
      <c r="O26" s="23"/>
      <c r="T26" s="48">
        <v>7.9861111111111105E-2</v>
      </c>
      <c r="U26" s="49" t="s">
        <v>37</v>
      </c>
      <c r="V26" s="50">
        <v>8.3333333333333301E-2</v>
      </c>
      <c r="W26" s="60">
        <v>4.0000000000000001E-3</v>
      </c>
      <c r="X26" s="60">
        <f>0</f>
        <v>0</v>
      </c>
      <c r="Y26" s="60">
        <f>0</f>
        <v>0</v>
      </c>
      <c r="Z26" s="60">
        <f>0</f>
        <v>0</v>
      </c>
      <c r="AA26" s="60">
        <f>0</f>
        <v>0</v>
      </c>
      <c r="AB26" s="60">
        <v>1.1842598415409486E-2</v>
      </c>
      <c r="AC26" s="60">
        <f>0</f>
        <v>0</v>
      </c>
      <c r="AD26" s="60">
        <f>0</f>
        <v>0</v>
      </c>
      <c r="AE26" s="60">
        <f>0</f>
        <v>0</v>
      </c>
      <c r="AF26" s="60">
        <f>0</f>
        <v>0</v>
      </c>
      <c r="AG26" s="58">
        <f t="shared" si="0"/>
        <v>1.5842598415409484E-2</v>
      </c>
    </row>
    <row r="27" spans="2:33">
      <c r="B27" s="19">
        <f t="shared" si="1"/>
        <v>25</v>
      </c>
      <c r="C27" s="29">
        <v>0.5</v>
      </c>
      <c r="D27" s="30" t="s">
        <v>37</v>
      </c>
      <c r="E27" s="29">
        <v>0.52083333333333304</v>
      </c>
      <c r="F27" s="22"/>
      <c r="G27" s="22"/>
      <c r="H27" s="23"/>
      <c r="I27" s="31"/>
      <c r="J27" s="23"/>
      <c r="K27" s="23"/>
      <c r="L27" s="22"/>
      <c r="M27" s="23"/>
      <c r="N27" s="22"/>
      <c r="O27" s="22"/>
      <c r="T27" s="48">
        <v>8.3333333333333301E-2</v>
      </c>
      <c r="U27" s="49" t="s">
        <v>37</v>
      </c>
      <c r="V27" s="50">
        <v>8.6805555555555497E-2</v>
      </c>
      <c r="W27" s="57">
        <f>0</f>
        <v>0</v>
      </c>
      <c r="X27" s="57">
        <f>0</f>
        <v>0</v>
      </c>
      <c r="Y27" s="57">
        <f>0</f>
        <v>0</v>
      </c>
      <c r="Z27" s="57">
        <f>0</f>
        <v>0</v>
      </c>
      <c r="AA27" s="57">
        <f>0</f>
        <v>0</v>
      </c>
      <c r="AB27" s="57">
        <f>0</f>
        <v>0</v>
      </c>
      <c r="AC27" s="57">
        <v>1.5409517982944012E-2</v>
      </c>
      <c r="AD27" s="57">
        <f>0</f>
        <v>0</v>
      </c>
      <c r="AE27" s="57">
        <f>0</f>
        <v>0</v>
      </c>
      <c r="AF27" s="57">
        <f>0</f>
        <v>0</v>
      </c>
      <c r="AG27" s="58">
        <f t="shared" si="0"/>
        <v>1.5409517982944012E-2</v>
      </c>
    </row>
    <row r="28" spans="2:33">
      <c r="B28" s="19">
        <f t="shared" si="1"/>
        <v>26</v>
      </c>
      <c r="C28" s="29">
        <v>0.52083333333333304</v>
      </c>
      <c r="D28" s="30" t="s">
        <v>37</v>
      </c>
      <c r="E28" s="29">
        <v>0.54166666666666596</v>
      </c>
      <c r="F28" s="23"/>
      <c r="G28" s="22"/>
      <c r="H28" s="23"/>
      <c r="I28" s="23"/>
      <c r="J28" s="23"/>
      <c r="K28" s="22"/>
      <c r="L28" s="22"/>
      <c r="M28" s="22"/>
      <c r="N28" s="23"/>
      <c r="O28" s="22"/>
      <c r="T28" s="48">
        <v>8.6805555555555594E-2</v>
      </c>
      <c r="U28" s="49" t="s">
        <v>37</v>
      </c>
      <c r="V28" s="50">
        <v>9.0277777777777804E-2</v>
      </c>
      <c r="W28" s="57">
        <f>0</f>
        <v>0</v>
      </c>
      <c r="X28" s="57">
        <f>0</f>
        <v>0</v>
      </c>
      <c r="Y28" s="57">
        <f>0</f>
        <v>0</v>
      </c>
      <c r="Z28" s="57">
        <f>0</f>
        <v>0</v>
      </c>
      <c r="AA28" s="57">
        <f>0</f>
        <v>0</v>
      </c>
      <c r="AB28" s="57">
        <f>0</f>
        <v>0</v>
      </c>
      <c r="AC28" s="57">
        <v>1.6140620217750361E-2</v>
      </c>
      <c r="AD28" s="57">
        <f>0</f>
        <v>0</v>
      </c>
      <c r="AE28" s="57">
        <f>0</f>
        <v>0</v>
      </c>
      <c r="AF28" s="57">
        <f>0</f>
        <v>0</v>
      </c>
      <c r="AG28" s="58">
        <f t="shared" si="0"/>
        <v>1.6140620217750361E-2</v>
      </c>
    </row>
    <row r="29" spans="2:33">
      <c r="B29" s="19">
        <f t="shared" si="1"/>
        <v>27</v>
      </c>
      <c r="C29" s="29">
        <v>0.54166666666666696</v>
      </c>
      <c r="D29" s="30" t="s">
        <v>37</v>
      </c>
      <c r="E29" s="29">
        <v>0.5625</v>
      </c>
      <c r="F29" s="23"/>
      <c r="G29" s="22"/>
      <c r="H29" s="23"/>
      <c r="I29" s="23"/>
      <c r="J29" s="23"/>
      <c r="K29" s="23"/>
      <c r="L29" s="22"/>
      <c r="M29" s="23"/>
      <c r="N29" s="23"/>
      <c r="O29" s="23"/>
      <c r="T29" s="48">
        <v>9.0277777777777804E-2</v>
      </c>
      <c r="U29" s="49" t="s">
        <v>37</v>
      </c>
      <c r="V29" s="50">
        <v>9.375E-2</v>
      </c>
      <c r="W29" s="57">
        <f>0</f>
        <v>0</v>
      </c>
      <c r="X29" s="57">
        <f>0</f>
        <v>0</v>
      </c>
      <c r="Y29" s="57">
        <f>0</f>
        <v>0</v>
      </c>
      <c r="Z29" s="57">
        <f>0</f>
        <v>0</v>
      </c>
      <c r="AA29" s="57">
        <f>0</f>
        <v>0</v>
      </c>
      <c r="AB29" s="57">
        <f>0</f>
        <v>0</v>
      </c>
      <c r="AC29" s="57">
        <v>1.5500000000000014E-2</v>
      </c>
      <c r="AD29" s="57">
        <f>0</f>
        <v>0</v>
      </c>
      <c r="AE29" s="57">
        <f>0</f>
        <v>0</v>
      </c>
      <c r="AF29" s="57">
        <f>0</f>
        <v>0</v>
      </c>
      <c r="AG29" s="58">
        <f t="shared" si="0"/>
        <v>1.5500000000000014E-2</v>
      </c>
    </row>
    <row r="30" spans="2:33">
      <c r="B30" s="19">
        <f t="shared" si="1"/>
        <v>28</v>
      </c>
      <c r="C30" s="29">
        <v>0.5625</v>
      </c>
      <c r="D30" s="30" t="s">
        <v>37</v>
      </c>
      <c r="E30" s="29">
        <v>0.58333333333333304</v>
      </c>
      <c r="F30" s="23"/>
      <c r="G30" s="22"/>
      <c r="H30" s="22"/>
      <c r="I30" s="22"/>
      <c r="J30" s="23"/>
      <c r="K30" s="23"/>
      <c r="L30" s="22"/>
      <c r="M30" s="22"/>
      <c r="N30" s="22"/>
      <c r="O30" s="26"/>
      <c r="T30" s="48">
        <v>9.375E-2</v>
      </c>
      <c r="U30" s="49" t="s">
        <v>37</v>
      </c>
      <c r="V30" s="50">
        <v>9.7222222222222196E-2</v>
      </c>
      <c r="W30" s="57">
        <f>0</f>
        <v>0</v>
      </c>
      <c r="X30" s="57">
        <f>0</f>
        <v>0</v>
      </c>
      <c r="Y30" s="57">
        <f>0</f>
        <v>0</v>
      </c>
      <c r="Z30" s="57">
        <f>0</f>
        <v>0</v>
      </c>
      <c r="AA30" s="57">
        <f>0</f>
        <v>0</v>
      </c>
      <c r="AB30" s="57">
        <f>0</f>
        <v>0</v>
      </c>
      <c r="AC30" s="57">
        <v>1.5829165627811871E-2</v>
      </c>
      <c r="AD30" s="57">
        <f>0</f>
        <v>0</v>
      </c>
      <c r="AE30" s="57">
        <f>0</f>
        <v>0</v>
      </c>
      <c r="AF30" s="57">
        <f>0</f>
        <v>0</v>
      </c>
      <c r="AG30" s="58">
        <f t="shared" si="0"/>
        <v>1.5829165627811871E-2</v>
      </c>
    </row>
    <row r="31" spans="2:33">
      <c r="B31" s="19">
        <f t="shared" si="1"/>
        <v>29</v>
      </c>
      <c r="C31" s="29">
        <v>0.58333333333333304</v>
      </c>
      <c r="D31" s="30" t="s">
        <v>37</v>
      </c>
      <c r="E31" s="29">
        <v>0.60416666666666596</v>
      </c>
      <c r="F31" s="22"/>
      <c r="G31" s="22"/>
      <c r="H31" s="23"/>
      <c r="I31" s="22"/>
      <c r="J31" s="23"/>
      <c r="K31" s="23"/>
      <c r="L31" s="22"/>
      <c r="M31" s="22"/>
      <c r="N31" s="23"/>
      <c r="O31" s="24"/>
      <c r="T31" s="48">
        <v>9.7222222222222196E-2</v>
      </c>
      <c r="U31" s="49" t="s">
        <v>37</v>
      </c>
      <c r="V31" s="50">
        <v>0.100694444444444</v>
      </c>
      <c r="W31" s="57">
        <f>0</f>
        <v>0</v>
      </c>
      <c r="X31" s="57">
        <f>0</f>
        <v>0</v>
      </c>
      <c r="Y31" s="57">
        <f>0</f>
        <v>0</v>
      </c>
      <c r="Z31" s="57">
        <f>0</f>
        <v>0</v>
      </c>
      <c r="AA31" s="57">
        <f>0</f>
        <v>0</v>
      </c>
      <c r="AB31" s="57">
        <f>0</f>
        <v>0</v>
      </c>
      <c r="AC31" s="57">
        <v>1.3547106638692385E-2</v>
      </c>
      <c r="AD31" s="57">
        <f>0</f>
        <v>0</v>
      </c>
      <c r="AE31" s="57">
        <f>0</f>
        <v>0</v>
      </c>
      <c r="AF31" s="57">
        <f>0</f>
        <v>0</v>
      </c>
      <c r="AG31" s="58">
        <f t="shared" si="0"/>
        <v>1.3547106638692385E-2</v>
      </c>
    </row>
    <row r="32" spans="2:33">
      <c r="B32" s="19">
        <f t="shared" si="1"/>
        <v>30</v>
      </c>
      <c r="C32" s="29">
        <v>0.60416666666666696</v>
      </c>
      <c r="D32" s="30" t="s">
        <v>37</v>
      </c>
      <c r="E32" s="29">
        <v>0.625</v>
      </c>
      <c r="F32" s="22"/>
      <c r="G32" s="22"/>
      <c r="H32" s="22"/>
      <c r="I32" s="22"/>
      <c r="J32" s="23"/>
      <c r="K32" s="23"/>
      <c r="L32" s="22"/>
      <c r="M32" s="22"/>
      <c r="N32" s="23"/>
      <c r="O32" s="23"/>
      <c r="T32" s="48">
        <v>0.100694444444444</v>
      </c>
      <c r="U32" s="49" t="s">
        <v>37</v>
      </c>
      <c r="V32" s="50">
        <v>0.10416666666666601</v>
      </c>
      <c r="W32" s="57">
        <f>0</f>
        <v>0</v>
      </c>
      <c r="X32" s="57">
        <f>0</f>
        <v>0</v>
      </c>
      <c r="Y32" s="57">
        <f>0</f>
        <v>0</v>
      </c>
      <c r="Z32" s="57">
        <f>0</f>
        <v>0</v>
      </c>
      <c r="AA32" s="57">
        <f>0</f>
        <v>0</v>
      </c>
      <c r="AB32" s="57">
        <f>0</f>
        <v>0</v>
      </c>
      <c r="AC32" s="57">
        <v>1.1842598415409486E-2</v>
      </c>
      <c r="AD32" s="57">
        <f>0</f>
        <v>0</v>
      </c>
      <c r="AE32" s="57">
        <f>0</f>
        <v>0</v>
      </c>
      <c r="AF32" s="57">
        <f>0</f>
        <v>0</v>
      </c>
      <c r="AG32" s="58">
        <f t="shared" si="0"/>
        <v>1.1842598415409486E-2</v>
      </c>
    </row>
    <row r="33" spans="2:33">
      <c r="B33" s="19">
        <f t="shared" si="1"/>
        <v>31</v>
      </c>
      <c r="C33" s="29">
        <v>0.625</v>
      </c>
      <c r="D33" s="30" t="s">
        <v>37</v>
      </c>
      <c r="E33" s="29">
        <v>0.64583333333333304</v>
      </c>
      <c r="F33" s="22"/>
      <c r="G33" s="23"/>
      <c r="H33" s="22"/>
      <c r="I33" s="22"/>
      <c r="J33" s="23"/>
      <c r="K33" s="23"/>
      <c r="L33" s="23"/>
      <c r="M33" s="23"/>
      <c r="N33" s="22"/>
      <c r="O33" s="22"/>
      <c r="T33" s="48">
        <v>0.104166666666667</v>
      </c>
      <c r="U33" s="49" t="s">
        <v>37</v>
      </c>
      <c r="V33" s="50">
        <v>0.10763888888888901</v>
      </c>
      <c r="W33" s="60">
        <f>0</f>
        <v>0</v>
      </c>
      <c r="X33" s="60">
        <v>1.5409517982944012E-2</v>
      </c>
      <c r="Y33" s="60">
        <v>1.5409517982944012E-2</v>
      </c>
      <c r="Z33" s="60">
        <v>1.5409517982944012E-2</v>
      </c>
      <c r="AA33" s="60">
        <f>0</f>
        <v>0</v>
      </c>
      <c r="AB33" s="60">
        <f>0</f>
        <v>0</v>
      </c>
      <c r="AC33" s="60">
        <f>0</f>
        <v>0</v>
      </c>
      <c r="AD33" s="60">
        <f>0</f>
        <v>0</v>
      </c>
      <c r="AE33" s="60">
        <f>0</f>
        <v>0</v>
      </c>
      <c r="AF33" s="60">
        <f>0</f>
        <v>0</v>
      </c>
      <c r="AG33" s="58">
        <f t="shared" si="0"/>
        <v>4.6228553948832032E-2</v>
      </c>
    </row>
    <row r="34" spans="2:33">
      <c r="B34" s="19">
        <f t="shared" si="1"/>
        <v>32</v>
      </c>
      <c r="C34" s="29">
        <v>0.64583333333333304</v>
      </c>
      <c r="D34" s="30" t="s">
        <v>37</v>
      </c>
      <c r="E34" s="29">
        <v>0.66666666666666596</v>
      </c>
      <c r="F34" s="22"/>
      <c r="G34" s="22"/>
      <c r="H34" s="22"/>
      <c r="I34" s="22"/>
      <c r="J34" s="23"/>
      <c r="K34" s="22"/>
      <c r="L34" s="22"/>
      <c r="M34" s="22"/>
      <c r="N34" s="22"/>
      <c r="O34" s="22"/>
      <c r="T34" s="48">
        <v>0.10763888888888901</v>
      </c>
      <c r="U34" s="49" t="s">
        <v>37</v>
      </c>
      <c r="V34" s="50">
        <v>0.11111111111111099</v>
      </c>
      <c r="W34" s="60">
        <f>0</f>
        <v>0</v>
      </c>
      <c r="X34" s="60">
        <v>1.6140620217750361E-2</v>
      </c>
      <c r="Y34" s="60">
        <v>1.6140620217750361E-2</v>
      </c>
      <c r="Z34" s="60">
        <v>1.6140620217750361E-2</v>
      </c>
      <c r="AA34" s="60">
        <f>0</f>
        <v>0</v>
      </c>
      <c r="AB34" s="60">
        <f>0</f>
        <v>0</v>
      </c>
      <c r="AC34" s="60">
        <f>0</f>
        <v>0</v>
      </c>
      <c r="AD34" s="60">
        <f>0</f>
        <v>0</v>
      </c>
      <c r="AE34" s="60">
        <f>0</f>
        <v>0</v>
      </c>
      <c r="AF34" s="60">
        <f>0</f>
        <v>0</v>
      </c>
      <c r="AG34" s="58">
        <f t="shared" si="0"/>
        <v>4.8421860653251082E-2</v>
      </c>
    </row>
    <row r="35" spans="2:33">
      <c r="B35" s="19">
        <f t="shared" si="1"/>
        <v>33</v>
      </c>
      <c r="C35" s="29">
        <v>0.66666666666666696</v>
      </c>
      <c r="D35" s="30" t="s">
        <v>37</v>
      </c>
      <c r="E35" s="29">
        <v>0.6875</v>
      </c>
      <c r="F35" s="23"/>
      <c r="G35" s="22"/>
      <c r="H35" s="22"/>
      <c r="I35" s="23"/>
      <c r="J35" s="22"/>
      <c r="K35" s="22"/>
      <c r="L35" s="23"/>
      <c r="M35" s="22"/>
      <c r="N35" s="22"/>
      <c r="O35" s="23"/>
      <c r="T35" s="48">
        <v>0.11111111111111099</v>
      </c>
      <c r="U35" s="49" t="s">
        <v>37</v>
      </c>
      <c r="V35" s="50">
        <v>0.114583333333333</v>
      </c>
      <c r="W35" s="60">
        <f>0</f>
        <v>0</v>
      </c>
      <c r="X35" s="60">
        <v>1.5500000000000014E-2</v>
      </c>
      <c r="Y35" s="60">
        <v>1.5500000000000014E-2</v>
      </c>
      <c r="Z35" s="60">
        <v>1.5500000000000014E-2</v>
      </c>
      <c r="AA35" s="60">
        <f>0</f>
        <v>0</v>
      </c>
      <c r="AB35" s="60">
        <f>0</f>
        <v>0</v>
      </c>
      <c r="AC35" s="60">
        <f>0</f>
        <v>0</v>
      </c>
      <c r="AD35" s="60">
        <f>0</f>
        <v>0</v>
      </c>
      <c r="AE35" s="60">
        <f>0</f>
        <v>0</v>
      </c>
      <c r="AF35" s="60">
        <f>0</f>
        <v>0</v>
      </c>
      <c r="AG35" s="58">
        <f t="shared" si="0"/>
        <v>4.6500000000000041E-2</v>
      </c>
    </row>
    <row r="36" spans="2:33">
      <c r="B36" s="19">
        <f t="shared" si="1"/>
        <v>34</v>
      </c>
      <c r="C36" s="29">
        <v>0.6875</v>
      </c>
      <c r="D36" s="30" t="s">
        <v>37</v>
      </c>
      <c r="E36" s="29">
        <v>0.70833333333333304</v>
      </c>
      <c r="F36" s="22"/>
      <c r="G36" s="22"/>
      <c r="H36" s="32"/>
      <c r="I36" s="22"/>
      <c r="J36" s="23"/>
      <c r="K36" s="23"/>
      <c r="L36" s="22"/>
      <c r="M36" s="26"/>
      <c r="N36" s="23"/>
      <c r="O36" s="23"/>
      <c r="T36" s="48">
        <v>0.114583333333333</v>
      </c>
      <c r="U36" s="49" t="s">
        <v>37</v>
      </c>
      <c r="V36" s="50">
        <v>0.118055555555555</v>
      </c>
      <c r="W36" s="60">
        <f>0</f>
        <v>0</v>
      </c>
      <c r="X36" s="60">
        <v>1.5829165627811871E-2</v>
      </c>
      <c r="Y36" s="60">
        <v>1.5829165627811871E-2</v>
      </c>
      <c r="Z36" s="60">
        <v>1.5829165627811871E-2</v>
      </c>
      <c r="AA36" s="60">
        <f>0</f>
        <v>0</v>
      </c>
      <c r="AB36" s="60">
        <f>0</f>
        <v>0</v>
      </c>
      <c r="AC36" s="60">
        <f>0</f>
        <v>0</v>
      </c>
      <c r="AD36" s="60">
        <f>0</f>
        <v>0</v>
      </c>
      <c r="AE36" s="60">
        <f>0</f>
        <v>0</v>
      </c>
      <c r="AF36" s="60">
        <f>0</f>
        <v>0</v>
      </c>
      <c r="AG36" s="58">
        <f t="shared" si="0"/>
        <v>4.7487496883435613E-2</v>
      </c>
    </row>
    <row r="37" spans="2:33">
      <c r="B37" s="19">
        <f t="shared" si="1"/>
        <v>35</v>
      </c>
      <c r="C37" s="29">
        <v>0.70833333333333304</v>
      </c>
      <c r="D37" s="30" t="s">
        <v>37</v>
      </c>
      <c r="E37" s="29">
        <v>0.72916666666666596</v>
      </c>
      <c r="F37" s="22"/>
      <c r="G37" s="22"/>
      <c r="H37" s="22"/>
      <c r="I37" s="22"/>
      <c r="J37" s="23"/>
      <c r="K37" s="23"/>
      <c r="L37" s="22"/>
      <c r="M37" s="23"/>
      <c r="N37" s="22"/>
      <c r="O37" s="22"/>
      <c r="T37" s="48">
        <v>0.118055555555556</v>
      </c>
      <c r="U37" s="49" t="s">
        <v>37</v>
      </c>
      <c r="V37" s="50">
        <v>0.121527777777778</v>
      </c>
      <c r="W37" s="60">
        <f>0</f>
        <v>0</v>
      </c>
      <c r="X37" s="60">
        <v>1.3547106638692385E-2</v>
      </c>
      <c r="Y37" s="60">
        <v>1.3547106638692385E-2</v>
      </c>
      <c r="Z37" s="60">
        <v>1.3547106638692385E-2</v>
      </c>
      <c r="AA37" s="60">
        <f>0</f>
        <v>0</v>
      </c>
      <c r="AB37" s="60">
        <f>0</f>
        <v>0</v>
      </c>
      <c r="AC37" s="60">
        <f>0</f>
        <v>0</v>
      </c>
      <c r="AD37" s="60">
        <f>0</f>
        <v>0</v>
      </c>
      <c r="AE37" s="60">
        <f>0</f>
        <v>0</v>
      </c>
      <c r="AF37" s="60">
        <f>0</f>
        <v>0</v>
      </c>
      <c r="AG37" s="58">
        <f t="shared" si="0"/>
        <v>4.0641319916077154E-2</v>
      </c>
    </row>
    <row r="38" spans="2:33">
      <c r="B38" s="19">
        <f t="shared" si="1"/>
        <v>36</v>
      </c>
      <c r="C38" s="29">
        <v>0.72916666666666696</v>
      </c>
      <c r="D38" s="30" t="s">
        <v>37</v>
      </c>
      <c r="E38" s="29">
        <v>0.75</v>
      </c>
      <c r="F38" s="22"/>
      <c r="G38" s="23"/>
      <c r="H38" s="23"/>
      <c r="I38" s="22"/>
      <c r="J38" s="22"/>
      <c r="K38" s="23"/>
      <c r="L38" s="32"/>
      <c r="M38" s="22"/>
      <c r="N38" s="23"/>
      <c r="O38" s="23"/>
      <c r="T38" s="48">
        <v>0.121527777777778</v>
      </c>
      <c r="U38" s="49" t="s">
        <v>37</v>
      </c>
      <c r="V38" s="50">
        <v>0.125</v>
      </c>
      <c r="W38" s="60">
        <f>0</f>
        <v>0</v>
      </c>
      <c r="X38" s="60">
        <v>1.1842598415409486E-2</v>
      </c>
      <c r="Y38" s="60">
        <v>1.1842598415409486E-2</v>
      </c>
      <c r="Z38" s="60">
        <v>1.1842598415409486E-2</v>
      </c>
      <c r="AA38" s="60">
        <f>0</f>
        <v>0</v>
      </c>
      <c r="AB38" s="60">
        <f>0</f>
        <v>0</v>
      </c>
      <c r="AC38" s="60">
        <f>0</f>
        <v>0</v>
      </c>
      <c r="AD38" s="60">
        <f>0</f>
        <v>0</v>
      </c>
      <c r="AE38" s="60">
        <f>0</f>
        <v>0</v>
      </c>
      <c r="AF38" s="60">
        <f>0</f>
        <v>0</v>
      </c>
      <c r="AG38" s="58">
        <f t="shared" si="0"/>
        <v>3.5527795246228455E-2</v>
      </c>
    </row>
    <row r="39" spans="2:33">
      <c r="B39" s="19">
        <f t="shared" si="1"/>
        <v>37</v>
      </c>
      <c r="C39" s="29">
        <v>0.75</v>
      </c>
      <c r="D39" s="30" t="s">
        <v>37</v>
      </c>
      <c r="E39" s="29">
        <v>0.77083333333333304</v>
      </c>
      <c r="F39" s="22"/>
      <c r="G39" s="22"/>
      <c r="H39" s="22"/>
      <c r="I39" s="23"/>
      <c r="J39" s="23"/>
      <c r="K39" s="23"/>
      <c r="L39" s="23"/>
      <c r="M39" s="22"/>
      <c r="N39" s="23"/>
      <c r="O39" s="22"/>
      <c r="T39" s="48">
        <v>0.125</v>
      </c>
      <c r="U39" s="49" t="s">
        <v>37</v>
      </c>
      <c r="V39" s="50">
        <v>0.12847222222222199</v>
      </c>
      <c r="W39" s="57">
        <f>0</f>
        <v>0</v>
      </c>
      <c r="X39" s="57">
        <f>0</f>
        <v>0</v>
      </c>
      <c r="Y39" s="57">
        <v>8.9999999999999993E-3</v>
      </c>
      <c r="Z39" s="57">
        <f>0</f>
        <v>0</v>
      </c>
      <c r="AA39" s="57">
        <f>0</f>
        <v>0</v>
      </c>
      <c r="AB39" s="57">
        <f>0</f>
        <v>0</v>
      </c>
      <c r="AC39" s="57">
        <v>1.5409517982944012E-2</v>
      </c>
      <c r="AD39" s="57">
        <f>0</f>
        <v>0</v>
      </c>
      <c r="AE39" s="57">
        <f>0</f>
        <v>0</v>
      </c>
      <c r="AF39" s="57">
        <f>0</f>
        <v>0</v>
      </c>
      <c r="AG39" s="58">
        <f t="shared" si="0"/>
        <v>2.440951798294401E-2</v>
      </c>
    </row>
    <row r="40" spans="2:33">
      <c r="B40" s="19">
        <f t="shared" si="1"/>
        <v>38</v>
      </c>
      <c r="C40" s="29">
        <v>0.77083333333333304</v>
      </c>
      <c r="D40" s="30" t="s">
        <v>37</v>
      </c>
      <c r="E40" s="29">
        <v>0.79166666666666596</v>
      </c>
      <c r="F40" s="22"/>
      <c r="G40" s="22"/>
      <c r="H40" s="22"/>
      <c r="I40" s="22"/>
      <c r="J40" s="23"/>
      <c r="K40" s="23"/>
      <c r="L40" s="23"/>
      <c r="M40" s="23"/>
      <c r="N40" s="23"/>
      <c r="O40" s="23"/>
      <c r="T40" s="48">
        <v>0.12847222222222199</v>
      </c>
      <c r="U40" s="49" t="s">
        <v>37</v>
      </c>
      <c r="V40" s="50">
        <v>0.131944444444444</v>
      </c>
      <c r="W40" s="57">
        <f>0</f>
        <v>0</v>
      </c>
      <c r="X40" s="57">
        <f>0</f>
        <v>0</v>
      </c>
      <c r="Y40" s="57">
        <v>8.0000000000000002E-3</v>
      </c>
      <c r="Z40" s="57">
        <f>0</f>
        <v>0</v>
      </c>
      <c r="AA40" s="57">
        <f>0</f>
        <v>0</v>
      </c>
      <c r="AB40" s="57">
        <f>0</f>
        <v>0</v>
      </c>
      <c r="AC40" s="57">
        <v>1.6140620217750361E-2</v>
      </c>
      <c r="AD40" s="57">
        <f>0</f>
        <v>0</v>
      </c>
      <c r="AE40" s="57">
        <f>0</f>
        <v>0</v>
      </c>
      <c r="AF40" s="57">
        <f>0</f>
        <v>0</v>
      </c>
      <c r="AG40" s="58">
        <f t="shared" si="0"/>
        <v>2.4140620217750361E-2</v>
      </c>
    </row>
    <row r="41" spans="2:33">
      <c r="B41" s="19">
        <f t="shared" si="1"/>
        <v>39</v>
      </c>
      <c r="C41" s="29">
        <v>0.79166666666666696</v>
      </c>
      <c r="D41" s="30" t="s">
        <v>37</v>
      </c>
      <c r="E41" s="29">
        <v>0.8125</v>
      </c>
      <c r="F41" s="23"/>
      <c r="G41" s="23"/>
      <c r="H41" s="22"/>
      <c r="I41" s="22"/>
      <c r="J41" s="23"/>
      <c r="K41" s="23"/>
      <c r="L41" s="22"/>
      <c r="M41" s="22"/>
      <c r="N41" s="23"/>
      <c r="O41" s="23"/>
      <c r="T41" s="48">
        <v>0.131944444444444</v>
      </c>
      <c r="U41" s="49" t="s">
        <v>37</v>
      </c>
      <c r="V41" s="50">
        <v>0.13541666666666599</v>
      </c>
      <c r="W41" s="57">
        <f>0</f>
        <v>0</v>
      </c>
      <c r="X41" s="57">
        <f>0</f>
        <v>0</v>
      </c>
      <c r="Y41" s="57">
        <v>7.0000000000000001E-3</v>
      </c>
      <c r="Z41" s="57">
        <f>0</f>
        <v>0</v>
      </c>
      <c r="AA41" s="57">
        <f>0</f>
        <v>0</v>
      </c>
      <c r="AB41" s="57">
        <f>0</f>
        <v>0</v>
      </c>
      <c r="AC41" s="57">
        <v>1.5500000000000014E-2</v>
      </c>
      <c r="AD41" s="57">
        <f>0</f>
        <v>0</v>
      </c>
      <c r="AE41" s="57">
        <f>0</f>
        <v>0</v>
      </c>
      <c r="AF41" s="57">
        <f>0</f>
        <v>0</v>
      </c>
      <c r="AG41" s="58">
        <f t="shared" si="0"/>
        <v>2.2500000000000013E-2</v>
      </c>
    </row>
    <row r="42" spans="2:33">
      <c r="B42" s="19">
        <f t="shared" si="1"/>
        <v>40</v>
      </c>
      <c r="C42" s="29">
        <v>0.8125</v>
      </c>
      <c r="D42" s="30" t="s">
        <v>37</v>
      </c>
      <c r="E42" s="29">
        <v>0.83333333333333304</v>
      </c>
      <c r="F42" s="22"/>
      <c r="G42" s="23"/>
      <c r="H42" s="22"/>
      <c r="I42" s="23"/>
      <c r="J42" s="23"/>
      <c r="K42" s="23"/>
      <c r="L42" s="22"/>
      <c r="M42" s="23"/>
      <c r="N42" s="23"/>
      <c r="O42" s="23"/>
      <c r="T42" s="48">
        <v>0.13541666666666699</v>
      </c>
      <c r="U42" s="49" t="s">
        <v>37</v>
      </c>
      <c r="V42" s="50">
        <v>0.13888888888888901</v>
      </c>
      <c r="W42" s="57">
        <f>0</f>
        <v>0</v>
      </c>
      <c r="X42" s="57">
        <f>0</f>
        <v>0</v>
      </c>
      <c r="Y42" s="57">
        <v>6.0000000000000001E-3</v>
      </c>
      <c r="Z42" s="57">
        <f>0</f>
        <v>0</v>
      </c>
      <c r="AA42" s="57">
        <f>0</f>
        <v>0</v>
      </c>
      <c r="AB42" s="57">
        <f>0</f>
        <v>0</v>
      </c>
      <c r="AC42" s="57">
        <v>1.5829165627811871E-2</v>
      </c>
      <c r="AD42" s="57">
        <f>0</f>
        <v>0</v>
      </c>
      <c r="AE42" s="57">
        <f>0</f>
        <v>0</v>
      </c>
      <c r="AF42" s="57">
        <f>0</f>
        <v>0</v>
      </c>
      <c r="AG42" s="58">
        <f t="shared" si="0"/>
        <v>2.182916562781187E-2</v>
      </c>
    </row>
    <row r="43" spans="2:33">
      <c r="B43" s="19">
        <f t="shared" si="1"/>
        <v>41</v>
      </c>
      <c r="C43" s="29">
        <v>0.83333333333333304</v>
      </c>
      <c r="D43" s="30" t="s">
        <v>37</v>
      </c>
      <c r="E43" s="29">
        <v>0.85416666666666596</v>
      </c>
      <c r="F43" s="22"/>
      <c r="G43" s="22"/>
      <c r="H43" s="22"/>
      <c r="I43" s="33"/>
      <c r="J43" s="23"/>
      <c r="K43" s="22"/>
      <c r="L43" s="32"/>
      <c r="M43" s="32"/>
      <c r="N43" s="34"/>
      <c r="O43" s="22"/>
      <c r="T43" s="48">
        <v>0.13888888888888901</v>
      </c>
      <c r="U43" s="49" t="s">
        <v>37</v>
      </c>
      <c r="V43" s="50">
        <v>0.14236111111111099</v>
      </c>
      <c r="W43" s="57">
        <f>0</f>
        <v>0</v>
      </c>
      <c r="X43" s="57">
        <f>0</f>
        <v>0</v>
      </c>
      <c r="Y43" s="57">
        <v>5.0000000000000001E-3</v>
      </c>
      <c r="Z43" s="57">
        <f>0</f>
        <v>0</v>
      </c>
      <c r="AA43" s="57">
        <f>0</f>
        <v>0</v>
      </c>
      <c r="AB43" s="57">
        <f>0</f>
        <v>0</v>
      </c>
      <c r="AC43" s="57">
        <v>1.3547106638692385E-2</v>
      </c>
      <c r="AD43" s="57">
        <f>0</f>
        <v>0</v>
      </c>
      <c r="AE43" s="57">
        <f>0</f>
        <v>0</v>
      </c>
      <c r="AF43" s="57">
        <f>0</f>
        <v>0</v>
      </c>
      <c r="AG43" s="58">
        <f t="shared" si="0"/>
        <v>1.8547106638692384E-2</v>
      </c>
    </row>
    <row r="44" spans="2:33">
      <c r="B44" s="19">
        <f t="shared" si="1"/>
        <v>42</v>
      </c>
      <c r="C44" s="29">
        <v>0.85416666666666696</v>
      </c>
      <c r="D44" s="30" t="s">
        <v>37</v>
      </c>
      <c r="E44" s="29">
        <v>0.875</v>
      </c>
      <c r="F44" s="22"/>
      <c r="G44" s="22"/>
      <c r="H44" s="22"/>
      <c r="I44" s="22"/>
      <c r="J44" s="23"/>
      <c r="K44" s="22"/>
      <c r="L44" s="23"/>
      <c r="M44" s="22"/>
      <c r="N44" s="26"/>
      <c r="O44" s="22"/>
      <c r="T44" s="48">
        <v>0.14236111111111099</v>
      </c>
      <c r="U44" s="49" t="s">
        <v>37</v>
      </c>
      <c r="V44" s="50">
        <v>0.14583333333333301</v>
      </c>
      <c r="W44" s="57">
        <f>0</f>
        <v>0</v>
      </c>
      <c r="X44" s="57">
        <f>0</f>
        <v>0</v>
      </c>
      <c r="Y44" s="57">
        <v>4.0000000000000001E-3</v>
      </c>
      <c r="Z44" s="57">
        <f>0</f>
        <v>0</v>
      </c>
      <c r="AA44" s="57">
        <f>0</f>
        <v>0</v>
      </c>
      <c r="AB44" s="57">
        <f>0</f>
        <v>0</v>
      </c>
      <c r="AC44" s="57">
        <v>1.1842598415409486E-2</v>
      </c>
      <c r="AD44" s="57">
        <f>0</f>
        <v>0</v>
      </c>
      <c r="AE44" s="57">
        <f>0</f>
        <v>0</v>
      </c>
      <c r="AF44" s="57">
        <f>0</f>
        <v>0</v>
      </c>
      <c r="AG44" s="58">
        <f t="shared" si="0"/>
        <v>1.5842598415409484E-2</v>
      </c>
    </row>
    <row r="45" spans="2:33">
      <c r="B45" s="19">
        <f t="shared" si="1"/>
        <v>43</v>
      </c>
      <c r="C45" s="29">
        <v>0.875</v>
      </c>
      <c r="D45" s="30" t="s">
        <v>37</v>
      </c>
      <c r="E45" s="29">
        <v>0.89583333333333304</v>
      </c>
      <c r="F45" s="22"/>
      <c r="G45" s="22"/>
      <c r="H45" s="22"/>
      <c r="I45" s="22"/>
      <c r="J45" s="23"/>
      <c r="K45" s="22"/>
      <c r="L45" s="22"/>
      <c r="M45" s="22"/>
      <c r="N45" s="22"/>
      <c r="O45" s="22"/>
      <c r="T45" s="48">
        <v>0.14583333333333301</v>
      </c>
      <c r="U45" s="49" t="s">
        <v>37</v>
      </c>
      <c r="V45" s="50">
        <v>0.149305555555555</v>
      </c>
      <c r="W45" s="60">
        <f>0</f>
        <v>0</v>
      </c>
      <c r="X45" s="60">
        <f>0</f>
        <v>0</v>
      </c>
      <c r="Y45" s="60">
        <v>1.5409517982944012E-2</v>
      </c>
      <c r="Z45" s="60">
        <v>1.5409517982944012E-2</v>
      </c>
      <c r="AA45" s="60">
        <f>0</f>
        <v>0</v>
      </c>
      <c r="AB45" s="60">
        <v>1.5409517982944012E-2</v>
      </c>
      <c r="AC45" s="60">
        <f>0</f>
        <v>0</v>
      </c>
      <c r="AD45" s="60">
        <v>1.5409517982944012E-2</v>
      </c>
      <c r="AE45" s="60">
        <f>0</f>
        <v>0</v>
      </c>
      <c r="AF45" s="60">
        <f>0</f>
        <v>0</v>
      </c>
      <c r="AG45" s="58">
        <f t="shared" si="0"/>
        <v>6.1638071931776048E-2</v>
      </c>
    </row>
    <row r="46" spans="2:33">
      <c r="B46" s="19">
        <f t="shared" si="1"/>
        <v>44</v>
      </c>
      <c r="C46" s="29">
        <v>0.89583333333333304</v>
      </c>
      <c r="D46" s="30" t="s">
        <v>37</v>
      </c>
      <c r="E46" s="29">
        <v>0.91666666666666596</v>
      </c>
      <c r="F46" s="23"/>
      <c r="G46" s="23"/>
      <c r="H46" s="23"/>
      <c r="I46" s="22"/>
      <c r="J46" s="23"/>
      <c r="K46" s="23"/>
      <c r="L46" s="23"/>
      <c r="M46" s="22"/>
      <c r="N46" s="22"/>
      <c r="O46" s="22"/>
      <c r="Q46" t="s">
        <v>43</v>
      </c>
      <c r="T46" s="48">
        <v>0.149305555555556</v>
      </c>
      <c r="U46" s="49" t="s">
        <v>37</v>
      </c>
      <c r="V46" s="50">
        <v>0.15277777777777801</v>
      </c>
      <c r="W46" s="60">
        <f>0</f>
        <v>0</v>
      </c>
      <c r="X46" s="60">
        <f>0</f>
        <v>0</v>
      </c>
      <c r="Y46" s="60">
        <v>1.6140620217750361E-2</v>
      </c>
      <c r="Z46" s="60">
        <v>1.6140620217750361E-2</v>
      </c>
      <c r="AA46" s="60">
        <f>0</f>
        <v>0</v>
      </c>
      <c r="AB46" s="60">
        <v>1.6140620217750361E-2</v>
      </c>
      <c r="AC46" s="60">
        <f>0</f>
        <v>0</v>
      </c>
      <c r="AD46" s="60">
        <v>1.6140620217750361E-2</v>
      </c>
      <c r="AE46" s="60">
        <f>0</f>
        <v>0</v>
      </c>
      <c r="AF46" s="60">
        <f>0</f>
        <v>0</v>
      </c>
      <c r="AG46" s="58">
        <f t="shared" si="0"/>
        <v>6.4562480871001443E-2</v>
      </c>
    </row>
    <row r="47" spans="2:33">
      <c r="B47" s="19">
        <f t="shared" si="1"/>
        <v>45</v>
      </c>
      <c r="C47" s="20">
        <v>0.91666666666666696</v>
      </c>
      <c r="D47" s="21" t="s">
        <v>37</v>
      </c>
      <c r="E47" s="20">
        <v>0.9375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Q47" t="s">
        <v>44</v>
      </c>
      <c r="T47" s="48">
        <v>0.15277777777777801</v>
      </c>
      <c r="U47" s="49" t="s">
        <v>37</v>
      </c>
      <c r="V47" s="50">
        <v>0.15625</v>
      </c>
      <c r="W47" s="60">
        <f>0</f>
        <v>0</v>
      </c>
      <c r="X47" s="60">
        <f>0</f>
        <v>0</v>
      </c>
      <c r="Y47" s="60">
        <v>1.5500000000000014E-2</v>
      </c>
      <c r="Z47" s="60">
        <v>1.5500000000000014E-2</v>
      </c>
      <c r="AA47" s="60">
        <f>0</f>
        <v>0</v>
      </c>
      <c r="AB47" s="60">
        <v>1.5500000000000014E-2</v>
      </c>
      <c r="AC47" s="60">
        <f>0</f>
        <v>0</v>
      </c>
      <c r="AD47" s="60">
        <v>1.5500000000000014E-2</v>
      </c>
      <c r="AE47" s="60">
        <f>0</f>
        <v>0</v>
      </c>
      <c r="AF47" s="60">
        <f>0</f>
        <v>0</v>
      </c>
      <c r="AG47" s="58">
        <f t="shared" si="0"/>
        <v>6.2000000000000055E-2</v>
      </c>
    </row>
    <row r="48" spans="2:33">
      <c r="B48" s="19">
        <f t="shared" si="1"/>
        <v>46</v>
      </c>
      <c r="C48" s="20">
        <v>0.9375</v>
      </c>
      <c r="D48" s="21" t="s">
        <v>37</v>
      </c>
      <c r="E48" s="20">
        <v>0.95833333333333304</v>
      </c>
      <c r="F48" s="34"/>
      <c r="G48" s="22"/>
      <c r="H48" s="26"/>
      <c r="I48" s="26"/>
      <c r="J48" s="22"/>
      <c r="K48" s="22"/>
      <c r="L48" s="22"/>
      <c r="M48" s="22"/>
      <c r="N48" s="24"/>
      <c r="O48" s="22"/>
      <c r="T48" s="48">
        <v>0.15625</v>
      </c>
      <c r="U48" s="49" t="s">
        <v>37</v>
      </c>
      <c r="V48" s="50">
        <v>0.15972222222222199</v>
      </c>
      <c r="W48" s="60">
        <f>0</f>
        <v>0</v>
      </c>
      <c r="X48" s="60">
        <f>0</f>
        <v>0</v>
      </c>
      <c r="Y48" s="60">
        <v>1.5829165627811871E-2</v>
      </c>
      <c r="Z48" s="60">
        <v>1.5829165627811871E-2</v>
      </c>
      <c r="AA48" s="60">
        <f>0</f>
        <v>0</v>
      </c>
      <c r="AB48" s="60">
        <v>1.5829165627811871E-2</v>
      </c>
      <c r="AC48" s="60">
        <f>0</f>
        <v>0</v>
      </c>
      <c r="AD48" s="60">
        <v>1.5829165627811871E-2</v>
      </c>
      <c r="AE48" s="60">
        <f>0</f>
        <v>0</v>
      </c>
      <c r="AF48" s="60">
        <f>0</f>
        <v>0</v>
      </c>
      <c r="AG48" s="58">
        <f t="shared" si="0"/>
        <v>6.3316662511247485E-2</v>
      </c>
    </row>
    <row r="49" spans="2:33">
      <c r="B49" s="19">
        <f t="shared" si="1"/>
        <v>47</v>
      </c>
      <c r="C49" s="20">
        <v>0.95833333333333304</v>
      </c>
      <c r="D49" s="21" t="s">
        <v>37</v>
      </c>
      <c r="E49" s="20">
        <v>0.97916666666666596</v>
      </c>
      <c r="F49" s="22"/>
      <c r="G49" s="23"/>
      <c r="H49" s="22"/>
      <c r="I49" s="22"/>
      <c r="J49" s="22"/>
      <c r="K49" s="23"/>
      <c r="L49" s="22"/>
      <c r="M49" s="22"/>
      <c r="N49" s="23"/>
      <c r="O49" s="22"/>
      <c r="T49" s="48">
        <v>0.15972222222222199</v>
      </c>
      <c r="U49" s="49" t="s">
        <v>37</v>
      </c>
      <c r="V49" s="50">
        <v>0.163194444444444</v>
      </c>
      <c r="W49" s="60">
        <f>0</f>
        <v>0</v>
      </c>
      <c r="X49" s="60">
        <f>0</f>
        <v>0</v>
      </c>
      <c r="Y49" s="60">
        <v>1.3547106638692385E-2</v>
      </c>
      <c r="Z49" s="60">
        <v>1.3547106638692385E-2</v>
      </c>
      <c r="AA49" s="60">
        <f>0</f>
        <v>0</v>
      </c>
      <c r="AB49" s="60">
        <v>1.3547106638692385E-2</v>
      </c>
      <c r="AC49" s="60">
        <f>0</f>
        <v>0</v>
      </c>
      <c r="AD49" s="60">
        <v>1.3547106638692385E-2</v>
      </c>
      <c r="AE49" s="60">
        <f>0</f>
        <v>0</v>
      </c>
      <c r="AF49" s="60">
        <f>0</f>
        <v>0</v>
      </c>
      <c r="AG49" s="58">
        <f t="shared" si="0"/>
        <v>5.4188426554769541E-2</v>
      </c>
    </row>
    <row r="50" spans="2:33">
      <c r="B50" s="44">
        <f t="shared" si="1"/>
        <v>48</v>
      </c>
      <c r="C50" s="45">
        <v>0.97916666666666696</v>
      </c>
      <c r="D50" s="46" t="s">
        <v>37</v>
      </c>
      <c r="E50" s="45">
        <v>1</v>
      </c>
      <c r="F50" s="35"/>
      <c r="G50" s="36"/>
      <c r="H50" s="36"/>
      <c r="I50" s="36"/>
      <c r="J50" s="36"/>
      <c r="K50" s="36"/>
      <c r="L50" s="36"/>
      <c r="M50" s="36"/>
      <c r="N50" s="36"/>
      <c r="O50" s="36"/>
      <c r="T50" s="48">
        <v>0.163194444444444</v>
      </c>
      <c r="U50" s="49" t="s">
        <v>37</v>
      </c>
      <c r="V50" s="50">
        <v>0.16666666666666599</v>
      </c>
      <c r="W50" s="60">
        <f>0</f>
        <v>0</v>
      </c>
      <c r="X50" s="60">
        <f>0</f>
        <v>0</v>
      </c>
      <c r="Y50" s="60">
        <v>1.1842598415409486E-2</v>
      </c>
      <c r="Z50" s="60">
        <v>1.1842598415409486E-2</v>
      </c>
      <c r="AA50" s="60">
        <f>0</f>
        <v>0</v>
      </c>
      <c r="AB50" s="60">
        <v>1.1842598415409486E-2</v>
      </c>
      <c r="AC50" s="60">
        <f>0</f>
        <v>0</v>
      </c>
      <c r="AD50" s="60">
        <v>1.1842598415409486E-2</v>
      </c>
      <c r="AE50" s="60">
        <f>0</f>
        <v>0</v>
      </c>
      <c r="AF50" s="60">
        <f>0</f>
        <v>0</v>
      </c>
      <c r="AG50" s="58">
        <f t="shared" si="0"/>
        <v>4.7370393661637943E-2</v>
      </c>
    </row>
    <row r="51" spans="2:33">
      <c r="B51" s="47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T51" s="48">
        <v>0.16666666666666699</v>
      </c>
      <c r="U51" s="49" t="s">
        <v>37</v>
      </c>
      <c r="V51" s="50">
        <v>0.17013888888888901</v>
      </c>
      <c r="W51" s="57">
        <v>1.5409517982944012E-2</v>
      </c>
      <c r="X51" s="57">
        <v>1.5409517982944012E-2</v>
      </c>
      <c r="Y51" s="57">
        <f>0</f>
        <v>0</v>
      </c>
      <c r="Z51" s="57">
        <f>0</f>
        <v>0</v>
      </c>
      <c r="AA51" s="57">
        <v>1.5409517982944012E-2</v>
      </c>
      <c r="AB51" s="57">
        <v>8.9999999999999993E-3</v>
      </c>
      <c r="AC51" s="57">
        <f>0</f>
        <v>0</v>
      </c>
      <c r="AD51" s="57">
        <f>0</f>
        <v>0</v>
      </c>
      <c r="AE51" s="57">
        <v>1.5409517982944012E-2</v>
      </c>
      <c r="AF51" s="57">
        <v>1.5409517982944012E-2</v>
      </c>
      <c r="AG51" s="58">
        <f t="shared" si="0"/>
        <v>8.6047589914720057E-2</v>
      </c>
    </row>
    <row r="52" spans="2:33">
      <c r="B52" s="17"/>
      <c r="T52" s="48">
        <v>0.17013888888888901</v>
      </c>
      <c r="U52" s="49" t="s">
        <v>37</v>
      </c>
      <c r="V52" s="50">
        <v>0.17361111111111099</v>
      </c>
      <c r="W52" s="57">
        <v>1.6140620217750361E-2</v>
      </c>
      <c r="X52" s="57">
        <v>1.6140620217750361E-2</v>
      </c>
      <c r="Y52" s="57">
        <f>0</f>
        <v>0</v>
      </c>
      <c r="Z52" s="57">
        <f>0</f>
        <v>0</v>
      </c>
      <c r="AA52" s="57">
        <v>1.6140620217750361E-2</v>
      </c>
      <c r="AB52" s="57">
        <v>8.0000000000000002E-3</v>
      </c>
      <c r="AC52" s="57">
        <f>0</f>
        <v>0</v>
      </c>
      <c r="AD52" s="57">
        <f>0</f>
        <v>0</v>
      </c>
      <c r="AE52" s="57">
        <v>1.6140620217750361E-2</v>
      </c>
      <c r="AF52" s="57">
        <v>1.6140620217750361E-2</v>
      </c>
      <c r="AG52" s="58">
        <f t="shared" si="0"/>
        <v>8.8703101088751818E-2</v>
      </c>
    </row>
    <row r="53" spans="2:33">
      <c r="T53" s="48">
        <v>0.17361111111111099</v>
      </c>
      <c r="U53" s="49" t="s">
        <v>37</v>
      </c>
      <c r="V53" s="50">
        <v>0.17708333333333301</v>
      </c>
      <c r="W53" s="57">
        <v>1.5500000000000014E-2</v>
      </c>
      <c r="X53" s="57">
        <v>1.5500000000000014E-2</v>
      </c>
      <c r="Y53" s="57">
        <f>0</f>
        <v>0</v>
      </c>
      <c r="Z53" s="57">
        <f>0</f>
        <v>0</v>
      </c>
      <c r="AA53" s="57">
        <v>1.5500000000000014E-2</v>
      </c>
      <c r="AB53" s="57">
        <v>7.0000000000000001E-3</v>
      </c>
      <c r="AC53" s="57">
        <f>0</f>
        <v>0</v>
      </c>
      <c r="AD53" s="57">
        <f>0</f>
        <v>0</v>
      </c>
      <c r="AE53" s="57">
        <v>1.5500000000000014E-2</v>
      </c>
      <c r="AF53" s="57">
        <v>1.5500000000000014E-2</v>
      </c>
      <c r="AG53" s="58">
        <f t="shared" si="0"/>
        <v>8.4500000000000075E-2</v>
      </c>
    </row>
    <row r="54" spans="2:33">
      <c r="T54" s="48">
        <v>0.17708333333333301</v>
      </c>
      <c r="U54" s="49" t="s">
        <v>37</v>
      </c>
      <c r="V54" s="50">
        <v>0.180555555555555</v>
      </c>
      <c r="W54" s="57">
        <v>1.5829165627811871E-2</v>
      </c>
      <c r="X54" s="57">
        <v>1.5829165627811871E-2</v>
      </c>
      <c r="Y54" s="57">
        <f>0</f>
        <v>0</v>
      </c>
      <c r="Z54" s="57">
        <f>0</f>
        <v>0</v>
      </c>
      <c r="AA54" s="57">
        <v>1.5829165627811871E-2</v>
      </c>
      <c r="AB54" s="57">
        <f>0</f>
        <v>0</v>
      </c>
      <c r="AC54" s="57">
        <f>0</f>
        <v>0</v>
      </c>
      <c r="AD54" s="57">
        <f>0</f>
        <v>0</v>
      </c>
      <c r="AE54" s="57">
        <v>1.5829165627811871E-2</v>
      </c>
      <c r="AF54" s="57">
        <v>1.5829165627811871E-2</v>
      </c>
      <c r="AG54" s="58">
        <f t="shared" si="0"/>
        <v>7.9145828139059349E-2</v>
      </c>
    </row>
    <row r="55" spans="2:33">
      <c r="T55" s="48">
        <v>0.180555555555556</v>
      </c>
      <c r="U55" s="49" t="s">
        <v>37</v>
      </c>
      <c r="V55" s="50">
        <v>0.18402777777777801</v>
      </c>
      <c r="W55" s="57">
        <v>1.3547106638692385E-2</v>
      </c>
      <c r="X55" s="57">
        <v>1.3547106638692385E-2</v>
      </c>
      <c r="Y55" s="57">
        <f>0</f>
        <v>0</v>
      </c>
      <c r="Z55" s="57">
        <f>0</f>
        <v>0</v>
      </c>
      <c r="AA55" s="57">
        <v>1.3547106638692385E-2</v>
      </c>
      <c r="AB55" s="57">
        <f>0</f>
        <v>0</v>
      </c>
      <c r="AC55" s="57">
        <f>0</f>
        <v>0</v>
      </c>
      <c r="AD55" s="57">
        <f>0</f>
        <v>0</v>
      </c>
      <c r="AE55" s="57">
        <v>1.3547106638692385E-2</v>
      </c>
      <c r="AF55" s="57">
        <v>1.3547106638692385E-2</v>
      </c>
      <c r="AG55" s="58">
        <f t="shared" si="0"/>
        <v>6.7735533193461928E-2</v>
      </c>
    </row>
    <row r="56" spans="2:33">
      <c r="T56" s="48">
        <v>0.18402777777777801</v>
      </c>
      <c r="U56" s="49" t="s">
        <v>37</v>
      </c>
      <c r="V56" s="50">
        <v>0.1875</v>
      </c>
      <c r="W56" s="57">
        <v>1.1842598415409486E-2</v>
      </c>
      <c r="X56" s="57">
        <v>1.1842598415409486E-2</v>
      </c>
      <c r="Y56" s="57">
        <f>0</f>
        <v>0</v>
      </c>
      <c r="Z56" s="57">
        <f>0</f>
        <v>0</v>
      </c>
      <c r="AA56" s="57">
        <v>1.1842598415409486E-2</v>
      </c>
      <c r="AB56" s="57">
        <f>0</f>
        <v>0</v>
      </c>
      <c r="AC56" s="57">
        <f>0</f>
        <v>0</v>
      </c>
      <c r="AD56" s="57">
        <f>0</f>
        <v>0</v>
      </c>
      <c r="AE56" s="57">
        <v>1.1842598415409486E-2</v>
      </c>
      <c r="AF56" s="57">
        <v>1.1842598415409486E-2</v>
      </c>
      <c r="AG56" s="58">
        <f t="shared" si="0"/>
        <v>5.921299207704743E-2</v>
      </c>
    </row>
    <row r="57" spans="2:33">
      <c r="T57" s="48">
        <v>0.1875</v>
      </c>
      <c r="U57" s="49" t="s">
        <v>37</v>
      </c>
      <c r="V57" s="50">
        <v>0.19097222222222199</v>
      </c>
      <c r="W57" s="60">
        <f>0</f>
        <v>0</v>
      </c>
      <c r="X57" s="60">
        <v>8.9999999999999993E-3</v>
      </c>
      <c r="Y57" s="60">
        <f>0</f>
        <v>0</v>
      </c>
      <c r="Z57" s="60">
        <f>0</f>
        <v>0</v>
      </c>
      <c r="AA57" s="60">
        <v>1.5409517982944012E-2</v>
      </c>
      <c r="AB57" s="60">
        <v>1.5409517982944012E-2</v>
      </c>
      <c r="AC57" s="60">
        <v>1.5409517982944012E-2</v>
      </c>
      <c r="AD57" s="60">
        <v>1.5409517982944012E-2</v>
      </c>
      <c r="AE57" s="60">
        <f>0</f>
        <v>0</v>
      </c>
      <c r="AF57" s="60">
        <f>0</f>
        <v>0</v>
      </c>
      <c r="AG57" s="58">
        <f t="shared" si="0"/>
        <v>7.0638071931776056E-2</v>
      </c>
    </row>
    <row r="58" spans="2:33">
      <c r="T58" s="48">
        <v>0.19097222222222199</v>
      </c>
      <c r="U58" s="49" t="s">
        <v>37</v>
      </c>
      <c r="V58" s="50">
        <v>0.194444444444444</v>
      </c>
      <c r="W58" s="60">
        <f>0</f>
        <v>0</v>
      </c>
      <c r="X58" s="60">
        <v>8.0000000000000002E-3</v>
      </c>
      <c r="Y58" s="60">
        <f>0</f>
        <v>0</v>
      </c>
      <c r="Z58" s="60">
        <f>0</f>
        <v>0</v>
      </c>
      <c r="AA58" s="60">
        <v>1.6140620217750361E-2</v>
      </c>
      <c r="AB58" s="60">
        <v>1.6140620217750361E-2</v>
      </c>
      <c r="AC58" s="60">
        <v>1.6140620217750361E-2</v>
      </c>
      <c r="AD58" s="60">
        <v>1.6140620217750361E-2</v>
      </c>
      <c r="AE58" s="60">
        <f>0</f>
        <v>0</v>
      </c>
      <c r="AF58" s="60">
        <f>0</f>
        <v>0</v>
      </c>
      <c r="AG58" s="58">
        <f t="shared" si="0"/>
        <v>7.256248087100145E-2</v>
      </c>
    </row>
    <row r="59" spans="2:33">
      <c r="T59" s="48">
        <v>0.194444444444444</v>
      </c>
      <c r="U59" s="49" t="s">
        <v>37</v>
      </c>
      <c r="V59" s="50">
        <v>0.19791666666666599</v>
      </c>
      <c r="W59" s="60">
        <f>0</f>
        <v>0</v>
      </c>
      <c r="X59" s="60">
        <v>7.0000000000000001E-3</v>
      </c>
      <c r="Y59" s="60">
        <f>0</f>
        <v>0</v>
      </c>
      <c r="Z59" s="60">
        <f>0</f>
        <v>0</v>
      </c>
      <c r="AA59" s="60">
        <v>1.5500000000000014E-2</v>
      </c>
      <c r="AB59" s="60">
        <v>1.5500000000000014E-2</v>
      </c>
      <c r="AC59" s="60">
        <v>1.5500000000000014E-2</v>
      </c>
      <c r="AD59" s="60">
        <v>1.5500000000000014E-2</v>
      </c>
      <c r="AE59" s="60">
        <f>0</f>
        <v>0</v>
      </c>
      <c r="AF59" s="60">
        <f>0</f>
        <v>0</v>
      </c>
      <c r="AG59" s="58">
        <f t="shared" si="0"/>
        <v>6.9000000000000061E-2</v>
      </c>
    </row>
    <row r="60" spans="2:33">
      <c r="T60" s="48">
        <v>0.19791666666666699</v>
      </c>
      <c r="U60" s="49" t="s">
        <v>37</v>
      </c>
      <c r="V60" s="50">
        <v>0.20138888888888901</v>
      </c>
      <c r="W60" s="60">
        <f>0</f>
        <v>0</v>
      </c>
      <c r="X60" s="60">
        <f>0</f>
        <v>0</v>
      </c>
      <c r="Y60" s="60">
        <f>0</f>
        <v>0</v>
      </c>
      <c r="Z60" s="60">
        <f>0</f>
        <v>0</v>
      </c>
      <c r="AA60" s="60">
        <v>1.5829165627811871E-2</v>
      </c>
      <c r="AB60" s="60">
        <v>1.5829165627811871E-2</v>
      </c>
      <c r="AC60" s="60">
        <v>1.5829165627811871E-2</v>
      </c>
      <c r="AD60" s="60">
        <v>1.5829165627811871E-2</v>
      </c>
      <c r="AE60" s="60">
        <f>0</f>
        <v>0</v>
      </c>
      <c r="AF60" s="60">
        <f>0</f>
        <v>0</v>
      </c>
      <c r="AG60" s="58">
        <f t="shared" si="0"/>
        <v>6.3316662511247485E-2</v>
      </c>
    </row>
    <row r="61" spans="2:33">
      <c r="T61" s="48">
        <v>0.20138888888888901</v>
      </c>
      <c r="U61" s="49" t="s">
        <v>37</v>
      </c>
      <c r="V61" s="50">
        <v>0.20486111111111099</v>
      </c>
      <c r="W61" s="60">
        <f>0</f>
        <v>0</v>
      </c>
      <c r="X61" s="60">
        <f>0</f>
        <v>0</v>
      </c>
      <c r="Y61" s="60">
        <f>0</f>
        <v>0</v>
      </c>
      <c r="Z61" s="60">
        <f>0</f>
        <v>0</v>
      </c>
      <c r="AA61" s="60">
        <v>1.3547106638692385E-2</v>
      </c>
      <c r="AB61" s="60">
        <v>1.3547106638692385E-2</v>
      </c>
      <c r="AC61" s="60">
        <v>1.3547106638692385E-2</v>
      </c>
      <c r="AD61" s="60">
        <v>1.3547106638692385E-2</v>
      </c>
      <c r="AE61" s="60">
        <f>0</f>
        <v>0</v>
      </c>
      <c r="AF61" s="60">
        <f>0</f>
        <v>0</v>
      </c>
      <c r="AG61" s="58">
        <f t="shared" si="0"/>
        <v>5.4188426554769541E-2</v>
      </c>
    </row>
    <row r="62" spans="2:33">
      <c r="T62" s="48">
        <v>0.20486111111111099</v>
      </c>
      <c r="U62" s="49" t="s">
        <v>37</v>
      </c>
      <c r="V62" s="50">
        <v>0.20833333333333301</v>
      </c>
      <c r="W62" s="60">
        <f>0</f>
        <v>0</v>
      </c>
      <c r="X62" s="60">
        <f>0</f>
        <v>0</v>
      </c>
      <c r="Y62" s="60">
        <f>0</f>
        <v>0</v>
      </c>
      <c r="Z62" s="60">
        <f>0</f>
        <v>0</v>
      </c>
      <c r="AA62" s="60">
        <v>1.1842598415409486E-2</v>
      </c>
      <c r="AB62" s="60">
        <v>1.1842598415409486E-2</v>
      </c>
      <c r="AC62" s="60">
        <v>1.1842598415409486E-2</v>
      </c>
      <c r="AD62" s="60">
        <v>1.1842598415409486E-2</v>
      </c>
      <c r="AE62" s="60">
        <f>0</f>
        <v>0</v>
      </c>
      <c r="AF62" s="60">
        <f>0</f>
        <v>0</v>
      </c>
      <c r="AG62" s="58">
        <f t="shared" si="0"/>
        <v>4.7370393661637943E-2</v>
      </c>
    </row>
    <row r="63" spans="2:33">
      <c r="T63" s="48">
        <v>0.20833333333333301</v>
      </c>
      <c r="U63" s="49" t="s">
        <v>37</v>
      </c>
      <c r="V63" s="50">
        <v>0.211805555555555</v>
      </c>
      <c r="W63" s="57">
        <f>0</f>
        <v>0</v>
      </c>
      <c r="X63" s="57">
        <v>1.5409517982944012E-2</v>
      </c>
      <c r="Y63" s="57">
        <v>1.5409517982944012E-2</v>
      </c>
      <c r="Z63" s="57">
        <f>0</f>
        <v>0</v>
      </c>
      <c r="AA63" s="57">
        <v>1.5409517982944012E-2</v>
      </c>
      <c r="AB63" s="57">
        <v>1.5409517982944012E-2</v>
      </c>
      <c r="AC63" s="57">
        <v>1.5409517982944012E-2</v>
      </c>
      <c r="AD63" s="57">
        <f>0</f>
        <v>0</v>
      </c>
      <c r="AE63" s="57">
        <f>0</f>
        <v>0</v>
      </c>
      <c r="AF63" s="57">
        <v>1.5409517982944012E-2</v>
      </c>
      <c r="AG63" s="58">
        <f t="shared" si="0"/>
        <v>9.2457107897664079E-2</v>
      </c>
    </row>
    <row r="64" spans="2:33">
      <c r="T64" s="48">
        <v>0.211805555555556</v>
      </c>
      <c r="U64" s="49" t="s">
        <v>37</v>
      </c>
      <c r="V64" s="50">
        <v>0.21527777777777801</v>
      </c>
      <c r="W64" s="57">
        <f>0</f>
        <v>0</v>
      </c>
      <c r="X64" s="57">
        <v>1.6140620217750361E-2</v>
      </c>
      <c r="Y64" s="57">
        <v>1.6140620217750361E-2</v>
      </c>
      <c r="Z64" s="57">
        <f>0</f>
        <v>0</v>
      </c>
      <c r="AA64" s="57">
        <v>1.6140620217750361E-2</v>
      </c>
      <c r="AB64" s="57">
        <v>1.6140620217750361E-2</v>
      </c>
      <c r="AC64" s="57">
        <v>1.6140620217750361E-2</v>
      </c>
      <c r="AD64" s="57">
        <f>0</f>
        <v>0</v>
      </c>
      <c r="AE64" s="57">
        <f>0</f>
        <v>0</v>
      </c>
      <c r="AF64" s="57">
        <v>1.6140620217750361E-2</v>
      </c>
      <c r="AG64" s="58">
        <f t="shared" si="0"/>
        <v>9.6843721306502178E-2</v>
      </c>
    </row>
    <row r="65" spans="20:33">
      <c r="T65" s="48">
        <v>0.21527777777777801</v>
      </c>
      <c r="U65" s="49" t="s">
        <v>37</v>
      </c>
      <c r="V65" s="50">
        <v>0.21875</v>
      </c>
      <c r="W65" s="57">
        <f>0</f>
        <v>0</v>
      </c>
      <c r="X65" s="57">
        <v>1.5500000000000014E-2</v>
      </c>
      <c r="Y65" s="57">
        <v>1.5500000000000014E-2</v>
      </c>
      <c r="Z65" s="57">
        <f>0</f>
        <v>0</v>
      </c>
      <c r="AA65" s="57">
        <v>1.5500000000000014E-2</v>
      </c>
      <c r="AB65" s="57">
        <v>1.5500000000000014E-2</v>
      </c>
      <c r="AC65" s="57">
        <v>1.5500000000000014E-2</v>
      </c>
      <c r="AD65" s="57">
        <f>0</f>
        <v>0</v>
      </c>
      <c r="AE65" s="57">
        <f>0</f>
        <v>0</v>
      </c>
      <c r="AF65" s="57">
        <v>1.5500000000000014E-2</v>
      </c>
      <c r="AG65" s="58">
        <f t="shared" si="0"/>
        <v>9.3000000000000083E-2</v>
      </c>
    </row>
    <row r="66" spans="20:33">
      <c r="T66" s="48">
        <v>0.21875</v>
      </c>
      <c r="U66" s="49" t="s">
        <v>37</v>
      </c>
      <c r="V66" s="50">
        <v>0.22222222222222199</v>
      </c>
      <c r="W66" s="57">
        <f>0</f>
        <v>0</v>
      </c>
      <c r="X66" s="57">
        <v>1.5829165627811871E-2</v>
      </c>
      <c r="Y66" s="57">
        <v>1.5829165627811871E-2</v>
      </c>
      <c r="Z66" s="57">
        <f>0</f>
        <v>0</v>
      </c>
      <c r="AA66" s="57">
        <v>1.5829165627811871E-2</v>
      </c>
      <c r="AB66" s="57">
        <v>1.5829165627811871E-2</v>
      </c>
      <c r="AC66" s="57">
        <v>1.5829165627811871E-2</v>
      </c>
      <c r="AD66" s="57">
        <f>0</f>
        <v>0</v>
      </c>
      <c r="AE66" s="57">
        <f>0</f>
        <v>0</v>
      </c>
      <c r="AF66" s="57">
        <v>1.5829165627811871E-2</v>
      </c>
      <c r="AG66" s="58">
        <f t="shared" si="0"/>
        <v>9.4974993766871213E-2</v>
      </c>
    </row>
    <row r="67" spans="20:33">
      <c r="T67" s="48">
        <v>0.22222222222222199</v>
      </c>
      <c r="U67" s="49" t="s">
        <v>37</v>
      </c>
      <c r="V67" s="50">
        <v>0.225694444444444</v>
      </c>
      <c r="W67" s="57">
        <f>0</f>
        <v>0</v>
      </c>
      <c r="X67" s="57">
        <v>1.3547106638692385E-2</v>
      </c>
      <c r="Y67" s="57">
        <v>1.3547106638692385E-2</v>
      </c>
      <c r="Z67" s="57">
        <f>0</f>
        <v>0</v>
      </c>
      <c r="AA67" s="57">
        <v>1.3547106638692385E-2</v>
      </c>
      <c r="AB67" s="57">
        <v>1.3547106638692385E-2</v>
      </c>
      <c r="AC67" s="57">
        <v>1.3547106638692385E-2</v>
      </c>
      <c r="AD67" s="57">
        <f>0</f>
        <v>0</v>
      </c>
      <c r="AE67" s="57">
        <f>0</f>
        <v>0</v>
      </c>
      <c r="AF67" s="57">
        <v>1.3547106638692385E-2</v>
      </c>
      <c r="AG67" s="58">
        <f t="shared" si="0"/>
        <v>8.1282639832154308E-2</v>
      </c>
    </row>
    <row r="68" spans="20:33">
      <c r="T68" s="48">
        <v>0.225694444444444</v>
      </c>
      <c r="U68" s="49" t="s">
        <v>37</v>
      </c>
      <c r="V68" s="50">
        <v>0.22916666666666599</v>
      </c>
      <c r="W68" s="57">
        <f>0</f>
        <v>0</v>
      </c>
      <c r="X68" s="57">
        <v>1.1842598415409486E-2</v>
      </c>
      <c r="Y68" s="57">
        <v>1.1842598415409486E-2</v>
      </c>
      <c r="Z68" s="57">
        <f>0</f>
        <v>0</v>
      </c>
      <c r="AA68" s="57">
        <v>1.1842598415409486E-2</v>
      </c>
      <c r="AB68" s="57">
        <v>1.1842598415409486E-2</v>
      </c>
      <c r="AC68" s="57">
        <v>1.1842598415409486E-2</v>
      </c>
      <c r="AD68" s="57">
        <f>0</f>
        <v>0</v>
      </c>
      <c r="AE68" s="57">
        <f>0</f>
        <v>0</v>
      </c>
      <c r="AF68" s="57">
        <v>1.1842598415409486E-2</v>
      </c>
      <c r="AG68" s="58">
        <f t="shared" ref="AG68:AG131" si="2">SUM(W68:AF68)</f>
        <v>7.105559049245691E-2</v>
      </c>
    </row>
    <row r="69" spans="20:33">
      <c r="T69" s="48">
        <v>0.22916666666666699</v>
      </c>
      <c r="U69" s="49" t="s">
        <v>37</v>
      </c>
      <c r="V69" s="50">
        <v>0.23263888888888901</v>
      </c>
      <c r="W69" s="60">
        <v>1.5409517982944012E-2</v>
      </c>
      <c r="X69" s="60">
        <f>0</f>
        <v>0</v>
      </c>
      <c r="Y69" s="60">
        <f>0</f>
        <v>0</v>
      </c>
      <c r="Z69" s="60">
        <v>1.5409517982944012E-2</v>
      </c>
      <c r="AA69" s="60">
        <v>1.5409517982944012E-2</v>
      </c>
      <c r="AB69" s="60">
        <v>1.5409517982944012E-2</v>
      </c>
      <c r="AC69" s="60">
        <f>0</f>
        <v>0</v>
      </c>
      <c r="AD69" s="60">
        <v>1.5409517982944012E-2</v>
      </c>
      <c r="AE69" s="60">
        <f>0</f>
        <v>0</v>
      </c>
      <c r="AF69" s="60">
        <v>1.5409517982944012E-2</v>
      </c>
      <c r="AG69" s="58">
        <f t="shared" si="2"/>
        <v>9.2457107897664079E-2</v>
      </c>
    </row>
    <row r="70" spans="20:33">
      <c r="T70" s="48">
        <v>0.23263888888888901</v>
      </c>
      <c r="U70" s="49" t="s">
        <v>37</v>
      </c>
      <c r="V70" s="50">
        <v>0.23611111111111099</v>
      </c>
      <c r="W70" s="60">
        <v>1.6140620217750361E-2</v>
      </c>
      <c r="X70" s="60">
        <f>0</f>
        <v>0</v>
      </c>
      <c r="Y70" s="60">
        <f>0</f>
        <v>0</v>
      </c>
      <c r="Z70" s="60">
        <v>1.6140620217750361E-2</v>
      </c>
      <c r="AA70" s="60">
        <v>1.6140620217750361E-2</v>
      </c>
      <c r="AB70" s="60">
        <v>1.6140620217750361E-2</v>
      </c>
      <c r="AC70" s="60">
        <f>0</f>
        <v>0</v>
      </c>
      <c r="AD70" s="60">
        <v>1.6140620217750361E-2</v>
      </c>
      <c r="AE70" s="60">
        <f>0</f>
        <v>0</v>
      </c>
      <c r="AF70" s="60">
        <v>1.6140620217750361E-2</v>
      </c>
      <c r="AG70" s="58">
        <f t="shared" si="2"/>
        <v>9.6843721306502178E-2</v>
      </c>
    </row>
    <row r="71" spans="20:33">
      <c r="T71" s="48">
        <v>0.23611111111111099</v>
      </c>
      <c r="U71" s="49" t="s">
        <v>37</v>
      </c>
      <c r="V71" s="50">
        <v>0.23958333333333301</v>
      </c>
      <c r="W71" s="60">
        <v>1.5500000000000014E-2</v>
      </c>
      <c r="X71" s="60">
        <f>0</f>
        <v>0</v>
      </c>
      <c r="Y71" s="60">
        <f>0</f>
        <v>0</v>
      </c>
      <c r="Z71" s="60">
        <v>1.5500000000000014E-2</v>
      </c>
      <c r="AA71" s="60">
        <v>1.5500000000000014E-2</v>
      </c>
      <c r="AB71" s="60">
        <v>1.5500000000000014E-2</v>
      </c>
      <c r="AC71" s="60">
        <f>0</f>
        <v>0</v>
      </c>
      <c r="AD71" s="60">
        <v>1.5500000000000014E-2</v>
      </c>
      <c r="AE71" s="60">
        <f>0</f>
        <v>0</v>
      </c>
      <c r="AF71" s="60">
        <v>1.5500000000000014E-2</v>
      </c>
      <c r="AG71" s="58">
        <f t="shared" si="2"/>
        <v>9.3000000000000083E-2</v>
      </c>
    </row>
    <row r="72" spans="20:33">
      <c r="T72" s="48">
        <v>0.23958333333333301</v>
      </c>
      <c r="U72" s="49" t="s">
        <v>37</v>
      </c>
      <c r="V72" s="50">
        <v>0.243055555555555</v>
      </c>
      <c r="W72" s="60">
        <v>1.5829165627811871E-2</v>
      </c>
      <c r="X72" s="60">
        <f>0</f>
        <v>0</v>
      </c>
      <c r="Y72" s="60">
        <f>0</f>
        <v>0</v>
      </c>
      <c r="Z72" s="60">
        <v>1.5829165627811871E-2</v>
      </c>
      <c r="AA72" s="60">
        <v>1.5829165627811871E-2</v>
      </c>
      <c r="AB72" s="60">
        <v>1.5829165627811871E-2</v>
      </c>
      <c r="AC72" s="60">
        <f>0</f>
        <v>0</v>
      </c>
      <c r="AD72" s="60">
        <v>1.5829165627811871E-2</v>
      </c>
      <c r="AE72" s="60">
        <f>0</f>
        <v>0</v>
      </c>
      <c r="AF72" s="60">
        <v>1.5829165627811871E-2</v>
      </c>
      <c r="AG72" s="58">
        <f t="shared" si="2"/>
        <v>9.4974993766871213E-2</v>
      </c>
    </row>
    <row r="73" spans="20:33">
      <c r="T73" s="48">
        <v>0.243055555555556</v>
      </c>
      <c r="U73" s="49" t="s">
        <v>37</v>
      </c>
      <c r="V73" s="50">
        <v>0.24652777777777801</v>
      </c>
      <c r="W73" s="60">
        <v>1.3547106638692385E-2</v>
      </c>
      <c r="X73" s="60">
        <f>0</f>
        <v>0</v>
      </c>
      <c r="Y73" s="60">
        <f>0</f>
        <v>0</v>
      </c>
      <c r="Z73" s="60">
        <v>1.3547106638692385E-2</v>
      </c>
      <c r="AA73" s="60">
        <v>1.3547106638692385E-2</v>
      </c>
      <c r="AB73" s="60">
        <v>1.3547106638692385E-2</v>
      </c>
      <c r="AC73" s="60">
        <f>0</f>
        <v>0</v>
      </c>
      <c r="AD73" s="60">
        <v>1.3547106638692385E-2</v>
      </c>
      <c r="AE73" s="60">
        <f>0</f>
        <v>0</v>
      </c>
      <c r="AF73" s="60">
        <v>1.3547106638692385E-2</v>
      </c>
      <c r="AG73" s="58">
        <f t="shared" si="2"/>
        <v>8.1282639832154308E-2</v>
      </c>
    </row>
    <row r="74" spans="20:33">
      <c r="T74" s="48">
        <v>0.24652777777777801</v>
      </c>
      <c r="U74" s="49" t="s">
        <v>37</v>
      </c>
      <c r="V74" s="50">
        <v>0.25</v>
      </c>
      <c r="W74" s="60">
        <v>1.1842598415409486E-2</v>
      </c>
      <c r="X74" s="60">
        <f>0</f>
        <v>0</v>
      </c>
      <c r="Y74" s="60">
        <f>0</f>
        <v>0</v>
      </c>
      <c r="Z74" s="60">
        <v>1.1842598415409486E-2</v>
      </c>
      <c r="AA74" s="60">
        <v>1.1842598415409486E-2</v>
      </c>
      <c r="AB74" s="60">
        <v>1.1842598415409486E-2</v>
      </c>
      <c r="AC74" s="60">
        <f>0</f>
        <v>0</v>
      </c>
      <c r="AD74" s="60">
        <v>1.1842598415409486E-2</v>
      </c>
      <c r="AE74" s="60">
        <f>0</f>
        <v>0</v>
      </c>
      <c r="AF74" s="60">
        <v>1.1842598415409486E-2</v>
      </c>
      <c r="AG74" s="58">
        <f t="shared" si="2"/>
        <v>7.105559049245691E-2</v>
      </c>
    </row>
    <row r="75" spans="20:33">
      <c r="T75" s="48">
        <v>0.25</v>
      </c>
      <c r="U75" s="49" t="s">
        <v>37</v>
      </c>
      <c r="V75" s="50">
        <v>0.25347222222222199</v>
      </c>
      <c r="W75" s="57">
        <v>1.5409517982944012E-2</v>
      </c>
      <c r="X75" s="57">
        <v>1.5409517982944012E-2</v>
      </c>
      <c r="Y75" s="57">
        <v>1.5409517982944012E-2</v>
      </c>
      <c r="Z75" s="57">
        <v>1.5409517982944012E-2</v>
      </c>
      <c r="AA75" s="57">
        <v>1.5409517982944012E-2</v>
      </c>
      <c r="AB75" s="57">
        <f>0</f>
        <v>0</v>
      </c>
      <c r="AC75" s="57">
        <v>1.5409517982944012E-2</v>
      </c>
      <c r="AD75" s="57">
        <f>0</f>
        <v>0</v>
      </c>
      <c r="AE75" s="57">
        <v>1.5409517982944012E-2</v>
      </c>
      <c r="AF75" s="57">
        <v>1.5409517982944012E-2</v>
      </c>
      <c r="AG75" s="58">
        <f t="shared" si="2"/>
        <v>0.12327614386355211</v>
      </c>
    </row>
    <row r="76" spans="20:33">
      <c r="T76" s="48">
        <v>0.25347222222222199</v>
      </c>
      <c r="U76" s="49" t="s">
        <v>37</v>
      </c>
      <c r="V76" s="50">
        <v>0.25694444444444398</v>
      </c>
      <c r="W76" s="57">
        <v>1.6140620217750361E-2</v>
      </c>
      <c r="X76" s="57">
        <v>1.6140620217750361E-2</v>
      </c>
      <c r="Y76" s="57">
        <v>1.6140620217750361E-2</v>
      </c>
      <c r="Z76" s="57">
        <v>1.6140620217750361E-2</v>
      </c>
      <c r="AA76" s="57">
        <v>1.6140620217750361E-2</v>
      </c>
      <c r="AB76" s="57">
        <f>0</f>
        <v>0</v>
      </c>
      <c r="AC76" s="57">
        <v>1.6140620217750361E-2</v>
      </c>
      <c r="AD76" s="57">
        <f>0</f>
        <v>0</v>
      </c>
      <c r="AE76" s="57">
        <v>1.6140620217750361E-2</v>
      </c>
      <c r="AF76" s="57">
        <v>1.6140620217750361E-2</v>
      </c>
      <c r="AG76" s="58">
        <f t="shared" si="2"/>
        <v>0.12912496174200291</v>
      </c>
    </row>
    <row r="77" spans="20:33">
      <c r="T77" s="48">
        <v>0.25694444444444398</v>
      </c>
      <c r="U77" s="49" t="s">
        <v>37</v>
      </c>
      <c r="V77" s="50">
        <v>0.26041666666666602</v>
      </c>
      <c r="W77" s="57">
        <v>1.5500000000000014E-2</v>
      </c>
      <c r="X77" s="57">
        <v>1.5500000000000014E-2</v>
      </c>
      <c r="Y77" s="57">
        <v>1.5500000000000014E-2</v>
      </c>
      <c r="Z77" s="57">
        <v>1.5500000000000014E-2</v>
      </c>
      <c r="AA77" s="57">
        <v>1.5500000000000014E-2</v>
      </c>
      <c r="AB77" s="57">
        <f>0</f>
        <v>0</v>
      </c>
      <c r="AC77" s="57">
        <v>1.5500000000000014E-2</v>
      </c>
      <c r="AD77" s="57">
        <f>0</f>
        <v>0</v>
      </c>
      <c r="AE77" s="57">
        <v>1.5500000000000014E-2</v>
      </c>
      <c r="AF77" s="57">
        <v>1.5500000000000014E-2</v>
      </c>
      <c r="AG77" s="58">
        <f t="shared" si="2"/>
        <v>0.12400000000000011</v>
      </c>
    </row>
    <row r="78" spans="20:33">
      <c r="T78" s="48">
        <v>0.26041666666666702</v>
      </c>
      <c r="U78" s="49" t="s">
        <v>37</v>
      </c>
      <c r="V78" s="50">
        <v>0.26388888888888901</v>
      </c>
      <c r="W78" s="57">
        <v>1.5829165627811871E-2</v>
      </c>
      <c r="X78" s="57">
        <v>1.5829165627811871E-2</v>
      </c>
      <c r="Y78" s="57">
        <v>1.5829165627811871E-2</v>
      </c>
      <c r="Z78" s="57">
        <v>1.5829165627811871E-2</v>
      </c>
      <c r="AA78" s="57">
        <v>1.5829165627811871E-2</v>
      </c>
      <c r="AB78" s="57">
        <f>0</f>
        <v>0</v>
      </c>
      <c r="AC78" s="57">
        <v>1.5829165627811871E-2</v>
      </c>
      <c r="AD78" s="57">
        <f>0</f>
        <v>0</v>
      </c>
      <c r="AE78" s="57">
        <v>1.5829165627811871E-2</v>
      </c>
      <c r="AF78" s="57">
        <v>1.5829165627811871E-2</v>
      </c>
      <c r="AG78" s="58">
        <f t="shared" si="2"/>
        <v>0.12663332502249494</v>
      </c>
    </row>
    <row r="79" spans="20:33">
      <c r="T79" s="48">
        <v>0.26388888888888901</v>
      </c>
      <c r="U79" s="49" t="s">
        <v>37</v>
      </c>
      <c r="V79" s="50">
        <v>0.26736111111111099</v>
      </c>
      <c r="W79" s="57">
        <v>1.3547106638692385E-2</v>
      </c>
      <c r="X79" s="57">
        <v>1.3547106638692385E-2</v>
      </c>
      <c r="Y79" s="57">
        <v>1.3547106638692385E-2</v>
      </c>
      <c r="Z79" s="57">
        <v>1.3547106638692385E-2</v>
      </c>
      <c r="AA79" s="57">
        <v>1.3547106638692385E-2</v>
      </c>
      <c r="AB79" s="57">
        <f>0</f>
        <v>0</v>
      </c>
      <c r="AC79" s="57">
        <v>1.3547106638692385E-2</v>
      </c>
      <c r="AD79" s="57">
        <f>0</f>
        <v>0</v>
      </c>
      <c r="AE79" s="57">
        <v>1.3547106638692385E-2</v>
      </c>
      <c r="AF79" s="57">
        <v>1.3547106638692385E-2</v>
      </c>
      <c r="AG79" s="58">
        <f t="shared" si="2"/>
        <v>0.10837685310953907</v>
      </c>
    </row>
    <row r="80" spans="20:33">
      <c r="T80" s="48">
        <v>0.26736111111111099</v>
      </c>
      <c r="U80" s="49" t="s">
        <v>37</v>
      </c>
      <c r="V80" s="50">
        <v>0.27083333333333298</v>
      </c>
      <c r="W80" s="57">
        <v>1.1842598415409486E-2</v>
      </c>
      <c r="X80" s="57">
        <v>1.1842598415409486E-2</v>
      </c>
      <c r="Y80" s="57">
        <v>1.1842598415409486E-2</v>
      </c>
      <c r="Z80" s="57">
        <v>1.1842598415409486E-2</v>
      </c>
      <c r="AA80" s="57">
        <v>1.1842598415409486E-2</v>
      </c>
      <c r="AB80" s="57">
        <f>0</f>
        <v>0</v>
      </c>
      <c r="AC80" s="57">
        <v>1.1842598415409486E-2</v>
      </c>
      <c r="AD80" s="57">
        <f>0</f>
        <v>0</v>
      </c>
      <c r="AE80" s="57">
        <v>1.1842598415409486E-2</v>
      </c>
      <c r="AF80" s="57">
        <v>1.1842598415409486E-2</v>
      </c>
      <c r="AG80" s="58">
        <f t="shared" si="2"/>
        <v>9.4740787323275871E-2</v>
      </c>
    </row>
    <row r="81" spans="20:33">
      <c r="T81" s="48">
        <v>0.27083333333333298</v>
      </c>
      <c r="U81" s="49" t="s">
        <v>37</v>
      </c>
      <c r="V81" s="50">
        <v>0.27430555555555503</v>
      </c>
      <c r="W81" s="60">
        <v>1.5409517982944012E-2</v>
      </c>
      <c r="X81" s="60">
        <f>0</f>
        <v>0</v>
      </c>
      <c r="Y81" s="60">
        <v>1.5409517982944012E-2</v>
      </c>
      <c r="Z81" s="60">
        <f>0</f>
        <v>0</v>
      </c>
      <c r="AA81" s="60">
        <v>1.5409517982944012E-2</v>
      </c>
      <c r="AB81" s="60">
        <f>0</f>
        <v>0</v>
      </c>
      <c r="AC81" s="60">
        <v>1.5409517982944012E-2</v>
      </c>
      <c r="AD81" s="60">
        <v>1.5409517982944012E-2</v>
      </c>
      <c r="AE81" s="60">
        <v>1.5409517982944012E-2</v>
      </c>
      <c r="AF81" s="60">
        <v>1.5409517982944012E-2</v>
      </c>
      <c r="AG81" s="58">
        <f t="shared" si="2"/>
        <v>0.10786662588060809</v>
      </c>
    </row>
    <row r="82" spans="20:33">
      <c r="T82" s="48">
        <v>0.27430555555555602</v>
      </c>
      <c r="U82" s="49" t="s">
        <v>37</v>
      </c>
      <c r="V82" s="50">
        <v>0.27777777777777801</v>
      </c>
      <c r="W82" s="60">
        <v>1.6140620217750361E-2</v>
      </c>
      <c r="X82" s="60">
        <f>0</f>
        <v>0</v>
      </c>
      <c r="Y82" s="60">
        <v>1.6140620217750361E-2</v>
      </c>
      <c r="Z82" s="60">
        <f>0</f>
        <v>0</v>
      </c>
      <c r="AA82" s="60">
        <v>1.6140620217750361E-2</v>
      </c>
      <c r="AB82" s="60">
        <f>0</f>
        <v>0</v>
      </c>
      <c r="AC82" s="60">
        <v>1.6140620217750361E-2</v>
      </c>
      <c r="AD82" s="60">
        <v>1.6140620217750361E-2</v>
      </c>
      <c r="AE82" s="60">
        <v>1.6140620217750361E-2</v>
      </c>
      <c r="AF82" s="60">
        <v>1.6140620217750361E-2</v>
      </c>
      <c r="AG82" s="58">
        <f t="shared" si="2"/>
        <v>0.11298434152425255</v>
      </c>
    </row>
    <row r="83" spans="20:33">
      <c r="T83" s="48">
        <v>0.27777777777777801</v>
      </c>
      <c r="U83" s="49" t="s">
        <v>37</v>
      </c>
      <c r="V83" s="50">
        <v>0.28125</v>
      </c>
      <c r="W83" s="60">
        <v>1.5500000000000014E-2</v>
      </c>
      <c r="X83" s="60">
        <f>0</f>
        <v>0</v>
      </c>
      <c r="Y83" s="60">
        <v>1.5500000000000014E-2</v>
      </c>
      <c r="Z83" s="60">
        <f>0</f>
        <v>0</v>
      </c>
      <c r="AA83" s="60">
        <v>1.5500000000000014E-2</v>
      </c>
      <c r="AB83" s="60">
        <f>0</f>
        <v>0</v>
      </c>
      <c r="AC83" s="60">
        <v>1.5500000000000014E-2</v>
      </c>
      <c r="AD83" s="60">
        <v>1.5500000000000014E-2</v>
      </c>
      <c r="AE83" s="60">
        <v>1.5500000000000014E-2</v>
      </c>
      <c r="AF83" s="60">
        <v>1.5500000000000014E-2</v>
      </c>
      <c r="AG83" s="58">
        <f t="shared" si="2"/>
        <v>0.1085000000000001</v>
      </c>
    </row>
    <row r="84" spans="20:33">
      <c r="T84" s="48">
        <v>0.28125</v>
      </c>
      <c r="U84" s="49" t="s">
        <v>37</v>
      </c>
      <c r="V84" s="50">
        <v>0.28472222222222199</v>
      </c>
      <c r="W84" s="60">
        <v>1.5829165627811871E-2</v>
      </c>
      <c r="X84" s="60">
        <f>0</f>
        <v>0</v>
      </c>
      <c r="Y84" s="60">
        <v>1.5829165627811871E-2</v>
      </c>
      <c r="Z84" s="60">
        <f>0</f>
        <v>0</v>
      </c>
      <c r="AA84" s="60">
        <v>1.5829165627811871E-2</v>
      </c>
      <c r="AB84" s="60">
        <f>0</f>
        <v>0</v>
      </c>
      <c r="AC84" s="60">
        <v>1.5829165627811871E-2</v>
      </c>
      <c r="AD84" s="60">
        <v>1.5829165627811871E-2</v>
      </c>
      <c r="AE84" s="60">
        <v>1.5829165627811871E-2</v>
      </c>
      <c r="AF84" s="60">
        <v>1.5829165627811871E-2</v>
      </c>
      <c r="AG84" s="58">
        <f t="shared" si="2"/>
        <v>0.11080415939468308</v>
      </c>
    </row>
    <row r="85" spans="20:33">
      <c r="T85" s="48">
        <v>0.28472222222222199</v>
      </c>
      <c r="U85" s="49" t="s">
        <v>37</v>
      </c>
      <c r="V85" s="50">
        <v>0.28819444444444398</v>
      </c>
      <c r="W85" s="60">
        <v>1.3547106638692385E-2</v>
      </c>
      <c r="X85" s="60">
        <f>0</f>
        <v>0</v>
      </c>
      <c r="Y85" s="60">
        <v>1.3547106638692385E-2</v>
      </c>
      <c r="Z85" s="60">
        <f>0</f>
        <v>0</v>
      </c>
      <c r="AA85" s="60">
        <v>1.3547106638692385E-2</v>
      </c>
      <c r="AB85" s="60">
        <f>0</f>
        <v>0</v>
      </c>
      <c r="AC85" s="60">
        <v>1.3547106638692385E-2</v>
      </c>
      <c r="AD85" s="60">
        <v>1.3547106638692385E-2</v>
      </c>
      <c r="AE85" s="60">
        <v>1.3547106638692385E-2</v>
      </c>
      <c r="AF85" s="60">
        <v>1.3547106638692385E-2</v>
      </c>
      <c r="AG85" s="58">
        <f t="shared" si="2"/>
        <v>9.4829746470846688E-2</v>
      </c>
    </row>
    <row r="86" spans="20:33">
      <c r="T86" s="48">
        <v>0.28819444444444398</v>
      </c>
      <c r="U86" s="49" t="s">
        <v>37</v>
      </c>
      <c r="V86" s="50">
        <v>0.29166666666666602</v>
      </c>
      <c r="W86" s="60">
        <v>1.1842598415409486E-2</v>
      </c>
      <c r="X86" s="60">
        <f>0</f>
        <v>0</v>
      </c>
      <c r="Y86" s="60">
        <v>1.1842598415409486E-2</v>
      </c>
      <c r="Z86" s="60">
        <f>0</f>
        <v>0</v>
      </c>
      <c r="AA86" s="60">
        <v>1.1842598415409486E-2</v>
      </c>
      <c r="AB86" s="60">
        <f>0</f>
        <v>0</v>
      </c>
      <c r="AC86" s="60">
        <v>1.1842598415409486E-2</v>
      </c>
      <c r="AD86" s="60">
        <v>1.1842598415409486E-2</v>
      </c>
      <c r="AE86" s="60">
        <v>1.1842598415409486E-2</v>
      </c>
      <c r="AF86" s="60">
        <v>1.1842598415409486E-2</v>
      </c>
      <c r="AG86" s="58">
        <f t="shared" si="2"/>
        <v>8.2898188907866391E-2</v>
      </c>
    </row>
    <row r="87" spans="20:33">
      <c r="T87" s="48">
        <v>0.29166666666666702</v>
      </c>
      <c r="U87" s="49" t="s">
        <v>37</v>
      </c>
      <c r="V87" s="50">
        <v>0.29513888888888901</v>
      </c>
      <c r="W87" s="57">
        <v>8.9999999999999993E-3</v>
      </c>
      <c r="X87" s="57">
        <v>1.5409517982944012E-2</v>
      </c>
      <c r="Y87" s="57">
        <f>0</f>
        <v>0</v>
      </c>
      <c r="Z87" s="57">
        <f>0</f>
        <v>0</v>
      </c>
      <c r="AA87" s="57">
        <v>8.9999999999999993E-3</v>
      </c>
      <c r="AB87" s="57">
        <v>1.5409517982944012E-2</v>
      </c>
      <c r="AC87" s="57">
        <f>0</f>
        <v>0</v>
      </c>
      <c r="AD87" s="57">
        <v>8.9999999999999993E-3</v>
      </c>
      <c r="AE87" s="57">
        <f>0</f>
        <v>0</v>
      </c>
      <c r="AF87" s="57">
        <v>8.9999999999999993E-3</v>
      </c>
      <c r="AG87" s="58">
        <f t="shared" si="2"/>
        <v>6.6819035965888021E-2</v>
      </c>
    </row>
    <row r="88" spans="20:33">
      <c r="T88" s="48">
        <v>0.29513888888888901</v>
      </c>
      <c r="U88" s="49" t="s">
        <v>37</v>
      </c>
      <c r="V88" s="50">
        <v>0.29861111111111099</v>
      </c>
      <c r="W88" s="57">
        <v>8.0000000000000002E-3</v>
      </c>
      <c r="X88" s="57">
        <v>1.6140620217750361E-2</v>
      </c>
      <c r="Y88" s="57">
        <f>0</f>
        <v>0</v>
      </c>
      <c r="Z88" s="57">
        <f>0</f>
        <v>0</v>
      </c>
      <c r="AA88" s="57">
        <v>8.0000000000000002E-3</v>
      </c>
      <c r="AB88" s="57">
        <v>1.6140620217750361E-2</v>
      </c>
      <c r="AC88" s="57">
        <f>0</f>
        <v>0</v>
      </c>
      <c r="AD88" s="57">
        <v>8.0000000000000002E-3</v>
      </c>
      <c r="AE88" s="57">
        <f>0</f>
        <v>0</v>
      </c>
      <c r="AF88" s="57">
        <v>8.0000000000000002E-3</v>
      </c>
      <c r="AG88" s="58">
        <f t="shared" si="2"/>
        <v>6.4281240435500722E-2</v>
      </c>
    </row>
    <row r="89" spans="20:33">
      <c r="T89" s="48">
        <v>0.29861111111111099</v>
      </c>
      <c r="U89" s="49" t="s">
        <v>37</v>
      </c>
      <c r="V89" s="50">
        <v>0.30208333333333298</v>
      </c>
      <c r="W89" s="57">
        <v>7.0000000000000001E-3</v>
      </c>
      <c r="X89" s="57">
        <v>1.5500000000000014E-2</v>
      </c>
      <c r="Y89" s="57">
        <f>0</f>
        <v>0</v>
      </c>
      <c r="Z89" s="57">
        <f>0</f>
        <v>0</v>
      </c>
      <c r="AA89" s="57">
        <v>7.0000000000000001E-3</v>
      </c>
      <c r="AB89" s="57">
        <v>1.5500000000000014E-2</v>
      </c>
      <c r="AC89" s="57">
        <f>0</f>
        <v>0</v>
      </c>
      <c r="AD89" s="57">
        <v>7.0000000000000001E-3</v>
      </c>
      <c r="AE89" s="57">
        <f>0</f>
        <v>0</v>
      </c>
      <c r="AF89" s="57">
        <v>7.0000000000000001E-3</v>
      </c>
      <c r="AG89" s="58">
        <f t="shared" si="2"/>
        <v>5.9000000000000025E-2</v>
      </c>
    </row>
    <row r="90" spans="20:33">
      <c r="T90" s="48">
        <v>0.30208333333333298</v>
      </c>
      <c r="U90" s="49" t="s">
        <v>37</v>
      </c>
      <c r="V90" s="50">
        <v>0.30555555555555503</v>
      </c>
      <c r="W90" s="57">
        <v>6.0000000000000001E-3</v>
      </c>
      <c r="X90" s="57">
        <v>1.5829165627811871E-2</v>
      </c>
      <c r="Y90" s="57">
        <f>0</f>
        <v>0</v>
      </c>
      <c r="Z90" s="57">
        <f>0</f>
        <v>0</v>
      </c>
      <c r="AA90" s="57">
        <v>6.0000000000000001E-3</v>
      </c>
      <c r="AB90" s="57">
        <v>1.5829165627811871E-2</v>
      </c>
      <c r="AC90" s="57">
        <f>0</f>
        <v>0</v>
      </c>
      <c r="AD90" s="57">
        <v>6.0000000000000001E-3</v>
      </c>
      <c r="AE90" s="57">
        <f>0</f>
        <v>0</v>
      </c>
      <c r="AF90" s="57">
        <v>6.0000000000000001E-3</v>
      </c>
      <c r="AG90" s="58">
        <f t="shared" si="2"/>
        <v>5.5658331255623736E-2</v>
      </c>
    </row>
    <row r="91" spans="20:33">
      <c r="T91" s="48">
        <v>0.30555555555555602</v>
      </c>
      <c r="U91" s="49" t="s">
        <v>37</v>
      </c>
      <c r="V91" s="50">
        <v>0.30902777777777801</v>
      </c>
      <c r="W91" s="57">
        <v>5.0000000000000001E-3</v>
      </c>
      <c r="X91" s="57">
        <v>1.3547106638692385E-2</v>
      </c>
      <c r="Y91" s="57">
        <f>0</f>
        <v>0</v>
      </c>
      <c r="Z91" s="57">
        <f>0</f>
        <v>0</v>
      </c>
      <c r="AA91" s="57">
        <v>5.0000000000000001E-3</v>
      </c>
      <c r="AB91" s="57">
        <v>1.3547106638692385E-2</v>
      </c>
      <c r="AC91" s="57">
        <f>0</f>
        <v>0</v>
      </c>
      <c r="AD91" s="57">
        <v>5.0000000000000001E-3</v>
      </c>
      <c r="AE91" s="57">
        <f>0</f>
        <v>0</v>
      </c>
      <c r="AF91" s="57">
        <v>5.0000000000000001E-3</v>
      </c>
      <c r="AG91" s="58">
        <f t="shared" si="2"/>
        <v>4.7094213277384764E-2</v>
      </c>
    </row>
    <row r="92" spans="20:33">
      <c r="T92" s="48">
        <v>0.30902777777777801</v>
      </c>
      <c r="U92" s="49" t="s">
        <v>37</v>
      </c>
      <c r="V92" s="50">
        <v>0.3125</v>
      </c>
      <c r="W92" s="57">
        <v>4.0000000000000001E-3</v>
      </c>
      <c r="X92" s="57">
        <v>1.1842598415409486E-2</v>
      </c>
      <c r="Y92" s="57">
        <f>0</f>
        <v>0</v>
      </c>
      <c r="Z92" s="57">
        <f>0</f>
        <v>0</v>
      </c>
      <c r="AA92" s="57">
        <v>4.0000000000000001E-3</v>
      </c>
      <c r="AB92" s="57">
        <v>1.1842598415409486E-2</v>
      </c>
      <c r="AC92" s="57">
        <f>0</f>
        <v>0</v>
      </c>
      <c r="AD92" s="57">
        <v>4.0000000000000001E-3</v>
      </c>
      <c r="AE92" s="57">
        <f>0</f>
        <v>0</v>
      </c>
      <c r="AF92" s="57">
        <v>4.0000000000000001E-3</v>
      </c>
      <c r="AG92" s="58">
        <f t="shared" si="2"/>
        <v>3.9685196830818975E-2</v>
      </c>
    </row>
    <row r="93" spans="20:33">
      <c r="T93" s="48">
        <v>0.3125</v>
      </c>
      <c r="U93" s="49" t="s">
        <v>37</v>
      </c>
      <c r="V93" s="50">
        <v>0.31597222222222199</v>
      </c>
      <c r="W93" s="60">
        <v>1.5409517982944012E-2</v>
      </c>
      <c r="X93" s="60">
        <v>1.5409517982944012E-2</v>
      </c>
      <c r="Y93" s="60">
        <v>1.5409517982944012E-2</v>
      </c>
      <c r="Z93" s="60">
        <v>1.5409517982944012E-2</v>
      </c>
      <c r="AA93" s="60">
        <v>1.5409517982944012E-2</v>
      </c>
      <c r="AB93" s="60">
        <f>0</f>
        <v>0</v>
      </c>
      <c r="AC93" s="60">
        <v>1.5409517982944012E-2</v>
      </c>
      <c r="AD93" s="60">
        <v>1.5409517982944012E-2</v>
      </c>
      <c r="AE93" s="60">
        <f>0</f>
        <v>0</v>
      </c>
      <c r="AF93" s="60">
        <f>0</f>
        <v>0</v>
      </c>
      <c r="AG93" s="58">
        <f t="shared" si="2"/>
        <v>0.10786662588060809</v>
      </c>
    </row>
    <row r="94" spans="20:33">
      <c r="T94" s="48">
        <v>0.31597222222222199</v>
      </c>
      <c r="U94" s="49" t="s">
        <v>37</v>
      </c>
      <c r="V94" s="50">
        <v>0.31944444444444398</v>
      </c>
      <c r="W94" s="60">
        <v>1.6140620217750361E-2</v>
      </c>
      <c r="X94" s="60">
        <v>1.6140620217750361E-2</v>
      </c>
      <c r="Y94" s="60">
        <v>1.6140620217750361E-2</v>
      </c>
      <c r="Z94" s="60">
        <v>1.6140620217750361E-2</v>
      </c>
      <c r="AA94" s="60">
        <v>1.6140620217750361E-2</v>
      </c>
      <c r="AB94" s="60">
        <f>0</f>
        <v>0</v>
      </c>
      <c r="AC94" s="60">
        <v>1.6140620217750361E-2</v>
      </c>
      <c r="AD94" s="60">
        <v>1.6140620217750361E-2</v>
      </c>
      <c r="AE94" s="60">
        <f>0</f>
        <v>0</v>
      </c>
      <c r="AF94" s="60">
        <f>0</f>
        <v>0</v>
      </c>
      <c r="AG94" s="58">
        <f t="shared" si="2"/>
        <v>0.11298434152425255</v>
      </c>
    </row>
    <row r="95" spans="20:33">
      <c r="T95" s="48">
        <v>0.31944444444444398</v>
      </c>
      <c r="U95" s="49" t="s">
        <v>37</v>
      </c>
      <c r="V95" s="50">
        <v>0.32291666666666602</v>
      </c>
      <c r="W95" s="60">
        <v>1.5500000000000014E-2</v>
      </c>
      <c r="X95" s="60">
        <v>1.5500000000000014E-2</v>
      </c>
      <c r="Y95" s="60">
        <v>1.5500000000000014E-2</v>
      </c>
      <c r="Z95" s="60">
        <v>1.5500000000000014E-2</v>
      </c>
      <c r="AA95" s="60">
        <v>1.5500000000000014E-2</v>
      </c>
      <c r="AB95" s="60">
        <f>0</f>
        <v>0</v>
      </c>
      <c r="AC95" s="60">
        <v>1.5500000000000014E-2</v>
      </c>
      <c r="AD95" s="60">
        <v>1.5500000000000014E-2</v>
      </c>
      <c r="AE95" s="60">
        <f>0</f>
        <v>0</v>
      </c>
      <c r="AF95" s="60">
        <f>0</f>
        <v>0</v>
      </c>
      <c r="AG95" s="58">
        <f t="shared" si="2"/>
        <v>0.1085000000000001</v>
      </c>
    </row>
    <row r="96" spans="20:33">
      <c r="T96" s="48">
        <v>0.32291666666666702</v>
      </c>
      <c r="U96" s="49" t="s">
        <v>37</v>
      </c>
      <c r="V96" s="50">
        <v>0.32638888888888901</v>
      </c>
      <c r="W96" s="60">
        <v>1.5829165627811871E-2</v>
      </c>
      <c r="X96" s="60">
        <v>1.5829165627811871E-2</v>
      </c>
      <c r="Y96" s="60">
        <v>1.5829165627811871E-2</v>
      </c>
      <c r="Z96" s="60">
        <v>1.5829165627811871E-2</v>
      </c>
      <c r="AA96" s="60">
        <v>1.5829165627811871E-2</v>
      </c>
      <c r="AB96" s="60">
        <f>0</f>
        <v>0</v>
      </c>
      <c r="AC96" s="60">
        <v>1.5829165627811871E-2</v>
      </c>
      <c r="AD96" s="60">
        <v>1.5829165627811871E-2</v>
      </c>
      <c r="AE96" s="60">
        <f>0</f>
        <v>0</v>
      </c>
      <c r="AF96" s="60">
        <f>0</f>
        <v>0</v>
      </c>
      <c r="AG96" s="58">
        <f t="shared" si="2"/>
        <v>0.11080415939468308</v>
      </c>
    </row>
    <row r="97" spans="20:33">
      <c r="T97" s="48">
        <v>0.32638888888888901</v>
      </c>
      <c r="U97" s="49" t="s">
        <v>37</v>
      </c>
      <c r="V97" s="50">
        <v>0.32986111111111099</v>
      </c>
      <c r="W97" s="60">
        <v>1.3547106638692385E-2</v>
      </c>
      <c r="X97" s="60">
        <v>1.3547106638692385E-2</v>
      </c>
      <c r="Y97" s="60">
        <v>1.3547106638692385E-2</v>
      </c>
      <c r="Z97" s="60">
        <v>1.3547106638692385E-2</v>
      </c>
      <c r="AA97" s="60">
        <v>1.3547106638692385E-2</v>
      </c>
      <c r="AB97" s="60">
        <f>0</f>
        <v>0</v>
      </c>
      <c r="AC97" s="60">
        <v>1.3547106638692385E-2</v>
      </c>
      <c r="AD97" s="60">
        <v>1.3547106638692385E-2</v>
      </c>
      <c r="AE97" s="60">
        <f>0</f>
        <v>0</v>
      </c>
      <c r="AF97" s="60">
        <f>0</f>
        <v>0</v>
      </c>
      <c r="AG97" s="58">
        <f t="shared" si="2"/>
        <v>9.4829746470846688E-2</v>
      </c>
    </row>
    <row r="98" spans="20:33">
      <c r="T98" s="48">
        <v>0.32986111111111099</v>
      </c>
      <c r="U98" s="49" t="s">
        <v>37</v>
      </c>
      <c r="V98" s="50">
        <v>0.33333333333333298</v>
      </c>
      <c r="W98" s="60">
        <v>1.1842598415409486E-2</v>
      </c>
      <c r="X98" s="60">
        <v>1.1842598415409486E-2</v>
      </c>
      <c r="Y98" s="60">
        <v>1.1842598415409486E-2</v>
      </c>
      <c r="Z98" s="60">
        <v>1.1842598415409486E-2</v>
      </c>
      <c r="AA98" s="60">
        <v>1.1842598415409486E-2</v>
      </c>
      <c r="AB98" s="60">
        <f>0</f>
        <v>0</v>
      </c>
      <c r="AC98" s="60">
        <v>1.1842598415409486E-2</v>
      </c>
      <c r="AD98" s="60">
        <v>1.1842598415409486E-2</v>
      </c>
      <c r="AE98" s="60">
        <f>0</f>
        <v>0</v>
      </c>
      <c r="AF98" s="60">
        <f>0</f>
        <v>0</v>
      </c>
      <c r="AG98" s="58">
        <f t="shared" si="2"/>
        <v>8.2898188907866391E-2</v>
      </c>
    </row>
    <row r="99" spans="20:33">
      <c r="T99" s="48">
        <v>0.33333333333333298</v>
      </c>
      <c r="U99" s="49" t="s">
        <v>37</v>
      </c>
      <c r="V99" s="50">
        <v>0.33680555555555503</v>
      </c>
      <c r="W99" s="57">
        <v>1.5409517982944012E-2</v>
      </c>
      <c r="X99" s="57">
        <v>1.5409517982944012E-2</v>
      </c>
      <c r="Y99" s="57">
        <f>0</f>
        <v>0</v>
      </c>
      <c r="Z99" s="57">
        <v>1.5409517982944012E-2</v>
      </c>
      <c r="AA99" s="57">
        <v>1.5409517982944012E-2</v>
      </c>
      <c r="AB99" s="57">
        <v>1.5409517982944012E-2</v>
      </c>
      <c r="AC99" s="57">
        <f>0</f>
        <v>0</v>
      </c>
      <c r="AD99" s="57">
        <v>1.5409517982944012E-2</v>
      </c>
      <c r="AE99" s="57">
        <v>1.5409517982944012E-2</v>
      </c>
      <c r="AF99" s="57">
        <v>1.5409517982944012E-2</v>
      </c>
      <c r="AG99" s="58">
        <f t="shared" si="2"/>
        <v>0.12327614386355211</v>
      </c>
    </row>
    <row r="100" spans="20:33">
      <c r="T100" s="48">
        <v>0.33680555555555602</v>
      </c>
      <c r="U100" s="49" t="s">
        <v>37</v>
      </c>
      <c r="V100" s="50">
        <v>0.34027777777777801</v>
      </c>
      <c r="W100" s="57">
        <v>1.6140620217750361E-2</v>
      </c>
      <c r="X100" s="57">
        <v>1.6140620217750361E-2</v>
      </c>
      <c r="Y100" s="57">
        <f>0</f>
        <v>0</v>
      </c>
      <c r="Z100" s="57">
        <v>1.6140620217750361E-2</v>
      </c>
      <c r="AA100" s="57">
        <v>1.6140620217750361E-2</v>
      </c>
      <c r="AB100" s="57">
        <v>1.6140620217750361E-2</v>
      </c>
      <c r="AC100" s="57">
        <f>0</f>
        <v>0</v>
      </c>
      <c r="AD100" s="57">
        <v>1.6140620217750361E-2</v>
      </c>
      <c r="AE100" s="57">
        <v>1.6140620217750361E-2</v>
      </c>
      <c r="AF100" s="57">
        <v>1.6140620217750361E-2</v>
      </c>
      <c r="AG100" s="58">
        <f t="shared" si="2"/>
        <v>0.12912496174200291</v>
      </c>
    </row>
    <row r="101" spans="20:33">
      <c r="T101" s="48">
        <v>0.34027777777777801</v>
      </c>
      <c r="U101" s="49" t="s">
        <v>37</v>
      </c>
      <c r="V101" s="50">
        <v>0.34375</v>
      </c>
      <c r="W101" s="57">
        <v>1.5500000000000014E-2</v>
      </c>
      <c r="X101" s="57">
        <v>1.5500000000000014E-2</v>
      </c>
      <c r="Y101" s="57">
        <f>0</f>
        <v>0</v>
      </c>
      <c r="Z101" s="57">
        <v>1.5500000000000014E-2</v>
      </c>
      <c r="AA101" s="57">
        <v>1.5500000000000014E-2</v>
      </c>
      <c r="AB101" s="57">
        <v>1.5500000000000014E-2</v>
      </c>
      <c r="AC101" s="57">
        <f>0</f>
        <v>0</v>
      </c>
      <c r="AD101" s="57">
        <v>1.5500000000000014E-2</v>
      </c>
      <c r="AE101" s="57">
        <v>1.5500000000000014E-2</v>
      </c>
      <c r="AF101" s="57">
        <v>1.5500000000000014E-2</v>
      </c>
      <c r="AG101" s="58">
        <f t="shared" si="2"/>
        <v>0.12400000000000011</v>
      </c>
    </row>
    <row r="102" spans="20:33">
      <c r="T102" s="48">
        <v>0.34375</v>
      </c>
      <c r="U102" s="49" t="s">
        <v>37</v>
      </c>
      <c r="V102" s="50">
        <v>0.34722222222222199</v>
      </c>
      <c r="W102" s="57">
        <v>1.5829165627811871E-2</v>
      </c>
      <c r="X102" s="57">
        <v>1.5829165627811871E-2</v>
      </c>
      <c r="Y102" s="57">
        <f>0</f>
        <v>0</v>
      </c>
      <c r="Z102" s="57">
        <v>1.5829165627811871E-2</v>
      </c>
      <c r="AA102" s="57">
        <v>1.5829165627811871E-2</v>
      </c>
      <c r="AB102" s="57">
        <v>1.5829165627811871E-2</v>
      </c>
      <c r="AC102" s="57">
        <f>0</f>
        <v>0</v>
      </c>
      <c r="AD102" s="57">
        <v>1.5829165627811871E-2</v>
      </c>
      <c r="AE102" s="57">
        <v>1.5829165627811871E-2</v>
      </c>
      <c r="AF102" s="57">
        <v>1.5829165627811871E-2</v>
      </c>
      <c r="AG102" s="58">
        <f t="shared" si="2"/>
        <v>0.12663332502249494</v>
      </c>
    </row>
    <row r="103" spans="20:33">
      <c r="T103" s="48">
        <v>0.34722222222222199</v>
      </c>
      <c r="U103" s="49" t="s">
        <v>37</v>
      </c>
      <c r="V103" s="50">
        <v>0.35069444444444398</v>
      </c>
      <c r="W103" s="57">
        <v>1.3547106638692385E-2</v>
      </c>
      <c r="X103" s="57">
        <v>1.3547106638692385E-2</v>
      </c>
      <c r="Y103" s="57">
        <f>0</f>
        <v>0</v>
      </c>
      <c r="Z103" s="57">
        <v>1.3547106638692385E-2</v>
      </c>
      <c r="AA103" s="57">
        <v>1.3547106638692385E-2</v>
      </c>
      <c r="AB103" s="57">
        <v>1.3547106638692385E-2</v>
      </c>
      <c r="AC103" s="57">
        <f>0</f>
        <v>0</v>
      </c>
      <c r="AD103" s="57">
        <v>1.3547106638692385E-2</v>
      </c>
      <c r="AE103" s="57">
        <v>1.3547106638692385E-2</v>
      </c>
      <c r="AF103" s="57">
        <v>1.3547106638692385E-2</v>
      </c>
      <c r="AG103" s="58">
        <f t="shared" si="2"/>
        <v>0.10837685310953907</v>
      </c>
    </row>
    <row r="104" spans="20:33">
      <c r="T104" s="48">
        <v>0.35069444444444398</v>
      </c>
      <c r="U104" s="49" t="s">
        <v>37</v>
      </c>
      <c r="V104" s="50">
        <v>0.35416666666666602</v>
      </c>
      <c r="W104" s="57">
        <v>1.1842598415409486E-2</v>
      </c>
      <c r="X104" s="57">
        <v>1.1842598415409486E-2</v>
      </c>
      <c r="Y104" s="57">
        <f>0</f>
        <v>0</v>
      </c>
      <c r="Z104" s="57">
        <v>1.1842598415409486E-2</v>
      </c>
      <c r="AA104" s="57">
        <v>1.1842598415409486E-2</v>
      </c>
      <c r="AB104" s="57">
        <v>1.1842598415409486E-2</v>
      </c>
      <c r="AC104" s="57">
        <f>0</f>
        <v>0</v>
      </c>
      <c r="AD104" s="57">
        <v>1.1842598415409486E-2</v>
      </c>
      <c r="AE104" s="57">
        <v>1.1842598415409486E-2</v>
      </c>
      <c r="AF104" s="57">
        <v>1.1842598415409486E-2</v>
      </c>
      <c r="AG104" s="58">
        <f t="shared" si="2"/>
        <v>9.4740787323275871E-2</v>
      </c>
    </row>
    <row r="105" spans="20:33">
      <c r="T105" s="48">
        <v>0.35416666666666702</v>
      </c>
      <c r="U105" s="49" t="s">
        <v>37</v>
      </c>
      <c r="V105" s="50">
        <v>0.35763888888888901</v>
      </c>
      <c r="W105" s="60">
        <v>8.9999999999999993E-3</v>
      </c>
      <c r="X105" s="60">
        <v>8.9999999999999993E-3</v>
      </c>
      <c r="Y105" s="60">
        <f>0</f>
        <v>0</v>
      </c>
      <c r="Z105" s="60">
        <v>8.9999999999999993E-3</v>
      </c>
      <c r="AA105" s="60">
        <f>0</f>
        <v>0</v>
      </c>
      <c r="AB105" s="60">
        <v>8.9999999999999993E-3</v>
      </c>
      <c r="AC105" s="60">
        <v>1.5409517982944012E-2</v>
      </c>
      <c r="AD105" s="60">
        <v>1.5409517982944012E-2</v>
      </c>
      <c r="AE105" s="60">
        <v>1.5409517982944012E-2</v>
      </c>
      <c r="AF105" s="60">
        <v>1.5409517982944012E-2</v>
      </c>
      <c r="AG105" s="58">
        <f t="shared" si="2"/>
        <v>9.7638071931776052E-2</v>
      </c>
    </row>
    <row r="106" spans="20:33">
      <c r="T106" s="48">
        <v>0.35763888888888901</v>
      </c>
      <c r="U106" s="49" t="s">
        <v>37</v>
      </c>
      <c r="V106" s="50">
        <v>0.36111111111111099</v>
      </c>
      <c r="W106" s="60">
        <v>8.0000000000000002E-3</v>
      </c>
      <c r="X106" s="60">
        <v>8.0000000000000002E-3</v>
      </c>
      <c r="Y106" s="60">
        <f>0</f>
        <v>0</v>
      </c>
      <c r="Z106" s="60">
        <v>8.0000000000000002E-3</v>
      </c>
      <c r="AA106" s="60">
        <f>0</f>
        <v>0</v>
      </c>
      <c r="AB106" s="60">
        <v>8.0000000000000002E-3</v>
      </c>
      <c r="AC106" s="60">
        <v>1.6140620217750361E-2</v>
      </c>
      <c r="AD106" s="60">
        <v>1.6140620217750361E-2</v>
      </c>
      <c r="AE106" s="60">
        <v>1.6140620217750361E-2</v>
      </c>
      <c r="AF106" s="60">
        <v>1.6140620217750361E-2</v>
      </c>
      <c r="AG106" s="58">
        <f t="shared" si="2"/>
        <v>9.6562480871001444E-2</v>
      </c>
    </row>
    <row r="107" spans="20:33">
      <c r="T107" s="48">
        <v>0.36111111111111099</v>
      </c>
      <c r="U107" s="49" t="s">
        <v>37</v>
      </c>
      <c r="V107" s="50">
        <v>0.36458333333333298</v>
      </c>
      <c r="W107" s="60">
        <v>7.0000000000000001E-3</v>
      </c>
      <c r="X107" s="60">
        <v>7.0000000000000001E-3</v>
      </c>
      <c r="Y107" s="60">
        <f>0</f>
        <v>0</v>
      </c>
      <c r="Z107" s="60">
        <v>7.0000000000000001E-3</v>
      </c>
      <c r="AA107" s="60">
        <f>0</f>
        <v>0</v>
      </c>
      <c r="AB107" s="60">
        <v>7.0000000000000001E-3</v>
      </c>
      <c r="AC107" s="60">
        <v>1.5500000000000014E-2</v>
      </c>
      <c r="AD107" s="60">
        <v>1.5500000000000014E-2</v>
      </c>
      <c r="AE107" s="60">
        <v>1.5500000000000014E-2</v>
      </c>
      <c r="AF107" s="60">
        <v>1.5500000000000014E-2</v>
      </c>
      <c r="AG107" s="58">
        <f t="shared" si="2"/>
        <v>9.0000000000000052E-2</v>
      </c>
    </row>
    <row r="108" spans="20:33">
      <c r="T108" s="48">
        <v>0.36458333333333298</v>
      </c>
      <c r="U108" s="49" t="s">
        <v>37</v>
      </c>
      <c r="V108" s="50">
        <v>0.36805555555555503</v>
      </c>
      <c r="W108" s="60">
        <v>6.0000000000000001E-3</v>
      </c>
      <c r="X108" s="60">
        <v>6.0000000000000001E-3</v>
      </c>
      <c r="Y108" s="60">
        <f>0</f>
        <v>0</v>
      </c>
      <c r="Z108" s="60">
        <v>6.0000000000000001E-3</v>
      </c>
      <c r="AA108" s="60">
        <v>1.5409517982944012E-2</v>
      </c>
      <c r="AB108" s="60">
        <v>6.0000000000000001E-3</v>
      </c>
      <c r="AC108" s="60">
        <v>1.5829165627811871E-2</v>
      </c>
      <c r="AD108" s="60">
        <v>1.5829165627811871E-2</v>
      </c>
      <c r="AE108" s="60">
        <v>1.5829165627811871E-2</v>
      </c>
      <c r="AF108" s="60">
        <v>1.5829165627811871E-2</v>
      </c>
      <c r="AG108" s="58">
        <f t="shared" si="2"/>
        <v>0.10272618049419149</v>
      </c>
    </row>
    <row r="109" spans="20:33">
      <c r="T109" s="48">
        <v>0.36805555555555602</v>
      </c>
      <c r="U109" s="49" t="s">
        <v>37</v>
      </c>
      <c r="V109" s="50">
        <v>0.37152777777777801</v>
      </c>
      <c r="W109" s="60">
        <v>5.0000000000000001E-3</v>
      </c>
      <c r="X109" s="60">
        <v>5.0000000000000001E-3</v>
      </c>
      <c r="Y109" s="60">
        <f>0</f>
        <v>0</v>
      </c>
      <c r="Z109" s="60">
        <v>5.0000000000000001E-3</v>
      </c>
      <c r="AA109" s="60">
        <v>1.6140620217750361E-2</v>
      </c>
      <c r="AB109" s="60">
        <v>5.0000000000000001E-3</v>
      </c>
      <c r="AC109" s="60">
        <v>1.3547106638692385E-2</v>
      </c>
      <c r="AD109" s="60">
        <v>1.3547106638692385E-2</v>
      </c>
      <c r="AE109" s="60">
        <v>1.3547106638692385E-2</v>
      </c>
      <c r="AF109" s="60">
        <v>1.3547106638692385E-2</v>
      </c>
      <c r="AG109" s="58">
        <f t="shared" si="2"/>
        <v>9.0329046772519891E-2</v>
      </c>
    </row>
    <row r="110" spans="20:33">
      <c r="T110" s="48">
        <v>0.37152777777777801</v>
      </c>
      <c r="U110" s="49" t="s">
        <v>37</v>
      </c>
      <c r="V110" s="50">
        <v>0.375</v>
      </c>
      <c r="W110" s="60">
        <v>4.0000000000000001E-3</v>
      </c>
      <c r="X110" s="60">
        <v>4.0000000000000001E-3</v>
      </c>
      <c r="Y110" s="60">
        <f>0</f>
        <v>0</v>
      </c>
      <c r="Z110" s="60">
        <v>4.0000000000000001E-3</v>
      </c>
      <c r="AA110" s="60">
        <v>1.5500000000000014E-2</v>
      </c>
      <c r="AB110" s="60">
        <v>4.0000000000000001E-3</v>
      </c>
      <c r="AC110" s="60">
        <v>1.1842598415409486E-2</v>
      </c>
      <c r="AD110" s="60">
        <v>1.1842598415409486E-2</v>
      </c>
      <c r="AE110" s="60">
        <v>1.1842598415409486E-2</v>
      </c>
      <c r="AF110" s="60">
        <v>1.1842598415409486E-2</v>
      </c>
      <c r="AG110" s="58">
        <f t="shared" si="2"/>
        <v>7.887039366163795E-2</v>
      </c>
    </row>
    <row r="111" spans="20:33">
      <c r="T111" s="51">
        <v>0.375</v>
      </c>
      <c r="U111" s="52" t="s">
        <v>37</v>
      </c>
      <c r="V111" s="53">
        <v>0.37847222222222199</v>
      </c>
      <c r="W111" s="57">
        <f>0</f>
        <v>0</v>
      </c>
      <c r="X111" s="57">
        <v>1.5409517982944012E-2</v>
      </c>
      <c r="Y111" s="57">
        <v>1.5409517982944012E-2</v>
      </c>
      <c r="Z111" s="57">
        <v>1.5409517982944012E-2</v>
      </c>
      <c r="AA111" s="57">
        <v>1.5829165627811871E-2</v>
      </c>
      <c r="AB111" s="57">
        <v>1.5409517982944012E-2</v>
      </c>
      <c r="AC111" s="57">
        <v>1.5409517982944012E-2</v>
      </c>
      <c r="AD111" s="57">
        <v>1.5409517982944012E-2</v>
      </c>
      <c r="AE111" s="57">
        <v>1.5409517982944012E-2</v>
      </c>
      <c r="AF111" s="57">
        <v>1.5409517982944012E-2</v>
      </c>
      <c r="AG111" s="59">
        <f t="shared" si="2"/>
        <v>0.13910530949136396</v>
      </c>
    </row>
    <row r="112" spans="20:33">
      <c r="T112" s="51">
        <v>0.37847222222222199</v>
      </c>
      <c r="U112" s="52" t="s">
        <v>37</v>
      </c>
      <c r="V112" s="53">
        <v>0.38194444444444398</v>
      </c>
      <c r="W112" s="57">
        <f>0</f>
        <v>0</v>
      </c>
      <c r="X112" s="57">
        <v>1.6140620217750361E-2</v>
      </c>
      <c r="Y112" s="57">
        <v>1.6140620217750361E-2</v>
      </c>
      <c r="Z112" s="57">
        <v>1.6140620217750361E-2</v>
      </c>
      <c r="AA112" s="57">
        <v>1.3547106638692385E-2</v>
      </c>
      <c r="AB112" s="57">
        <v>1.6140620217750361E-2</v>
      </c>
      <c r="AC112" s="57">
        <v>1.6140620217750361E-2</v>
      </c>
      <c r="AD112" s="57">
        <v>1.6140620217750361E-2</v>
      </c>
      <c r="AE112" s="57">
        <v>1.6140620217750361E-2</v>
      </c>
      <c r="AF112" s="57">
        <v>1.6140620217750361E-2</v>
      </c>
      <c r="AG112" s="59">
        <f t="shared" si="2"/>
        <v>0.14267206838069529</v>
      </c>
    </row>
    <row r="113" spans="20:33">
      <c r="T113" s="51">
        <v>0.38194444444444398</v>
      </c>
      <c r="U113" s="52" t="s">
        <v>37</v>
      </c>
      <c r="V113" s="53">
        <v>0.38541666666666602</v>
      </c>
      <c r="W113" s="57">
        <f>0</f>
        <v>0</v>
      </c>
      <c r="X113" s="57">
        <v>1.5500000000000014E-2</v>
      </c>
      <c r="Y113" s="57">
        <v>1.5500000000000014E-2</v>
      </c>
      <c r="Z113" s="57">
        <v>1.5500000000000014E-2</v>
      </c>
      <c r="AA113" s="57">
        <v>1.1842598415409486E-2</v>
      </c>
      <c r="AB113" s="57">
        <v>1.5500000000000014E-2</v>
      </c>
      <c r="AC113" s="57">
        <v>1.5500000000000014E-2</v>
      </c>
      <c r="AD113" s="57">
        <v>1.5500000000000014E-2</v>
      </c>
      <c r="AE113" s="57">
        <v>1.5500000000000014E-2</v>
      </c>
      <c r="AF113" s="57">
        <v>1.5500000000000014E-2</v>
      </c>
      <c r="AG113" s="59">
        <f t="shared" si="2"/>
        <v>0.1358425984154096</v>
      </c>
    </row>
    <row r="114" spans="20:33">
      <c r="T114" s="51">
        <v>0.38541666666666702</v>
      </c>
      <c r="U114" s="52" t="s">
        <v>37</v>
      </c>
      <c r="V114" s="53">
        <v>0.38888888888888901</v>
      </c>
      <c r="W114" s="57">
        <f>0</f>
        <v>0</v>
      </c>
      <c r="X114" s="57">
        <v>1.5829165627811871E-2</v>
      </c>
      <c r="Y114" s="57">
        <v>1.5829165627811871E-2</v>
      </c>
      <c r="Z114" s="57">
        <v>1.5829165627811871E-2</v>
      </c>
      <c r="AA114" s="57">
        <v>8.9999999999999993E-3</v>
      </c>
      <c r="AB114" s="57">
        <v>1.5829165627811871E-2</v>
      </c>
      <c r="AC114" s="57">
        <v>1.5829165627811871E-2</v>
      </c>
      <c r="AD114" s="57">
        <v>1.5829165627811871E-2</v>
      </c>
      <c r="AE114" s="57">
        <v>1.5829165627811871E-2</v>
      </c>
      <c r="AF114" s="57">
        <v>1.5829165627811871E-2</v>
      </c>
      <c r="AG114" s="59">
        <f t="shared" si="2"/>
        <v>0.13563332502249495</v>
      </c>
    </row>
    <row r="115" spans="20:33">
      <c r="T115" s="51">
        <v>0.38888888888888901</v>
      </c>
      <c r="U115" s="52" t="s">
        <v>37</v>
      </c>
      <c r="V115" s="53">
        <v>0.39236111111111099</v>
      </c>
      <c r="W115" s="57">
        <f>0</f>
        <v>0</v>
      </c>
      <c r="X115" s="57">
        <v>1.3547106638692385E-2</v>
      </c>
      <c r="Y115" s="57">
        <v>1.3547106638692385E-2</v>
      </c>
      <c r="Z115" s="57">
        <v>1.3547106638692385E-2</v>
      </c>
      <c r="AA115" s="57">
        <v>8.0000000000000002E-3</v>
      </c>
      <c r="AB115" s="57">
        <v>1.3547106638692385E-2</v>
      </c>
      <c r="AC115" s="57">
        <v>1.3547106638692385E-2</v>
      </c>
      <c r="AD115" s="57">
        <v>1.3547106638692385E-2</v>
      </c>
      <c r="AE115" s="57">
        <v>1.3547106638692385E-2</v>
      </c>
      <c r="AF115" s="57">
        <v>1.3547106638692385E-2</v>
      </c>
      <c r="AG115" s="59">
        <f t="shared" si="2"/>
        <v>0.11637685310953906</v>
      </c>
    </row>
    <row r="116" spans="20:33">
      <c r="T116" s="51">
        <v>0.39236111111111099</v>
      </c>
      <c r="U116" s="52" t="s">
        <v>37</v>
      </c>
      <c r="V116" s="53">
        <v>0.39583333333333298</v>
      </c>
      <c r="W116" s="57">
        <f>0</f>
        <v>0</v>
      </c>
      <c r="X116" s="57">
        <v>1.1842598415409486E-2</v>
      </c>
      <c r="Y116" s="57">
        <v>1.1842598415409486E-2</v>
      </c>
      <c r="Z116" s="57">
        <v>1.1842598415409486E-2</v>
      </c>
      <c r="AA116" s="57">
        <v>7.0000000000000001E-3</v>
      </c>
      <c r="AB116" s="57">
        <v>1.1842598415409486E-2</v>
      </c>
      <c r="AC116" s="57">
        <v>1.1842598415409486E-2</v>
      </c>
      <c r="AD116" s="57">
        <v>1.1842598415409486E-2</v>
      </c>
      <c r="AE116" s="57">
        <v>1.1842598415409486E-2</v>
      </c>
      <c r="AF116" s="57">
        <v>1.1842598415409486E-2</v>
      </c>
      <c r="AG116" s="59">
        <f t="shared" si="2"/>
        <v>0.10174078732327586</v>
      </c>
    </row>
    <row r="117" spans="20:33">
      <c r="T117" s="51">
        <v>0.39583333333333298</v>
      </c>
      <c r="U117" s="52" t="s">
        <v>37</v>
      </c>
      <c r="V117" s="53">
        <v>0.39930555555555503</v>
      </c>
      <c r="W117" s="60">
        <v>1.5409517982944012E-2</v>
      </c>
      <c r="X117" s="60">
        <v>1.5409517982944012E-2</v>
      </c>
      <c r="Y117" s="60">
        <v>8.9999999999999993E-3</v>
      </c>
      <c r="Z117" s="60">
        <v>8.9999999999999993E-3</v>
      </c>
      <c r="AA117" s="60">
        <v>1.5409517982944012E-2</v>
      </c>
      <c r="AB117" s="60">
        <v>1.5409517982944012E-2</v>
      </c>
      <c r="AC117" s="60">
        <f>0</f>
        <v>0</v>
      </c>
      <c r="AD117" s="60">
        <f>0</f>
        <v>0</v>
      </c>
      <c r="AE117" s="60">
        <v>1.5409517982944012E-2</v>
      </c>
      <c r="AF117" s="60">
        <f>0</f>
        <v>0</v>
      </c>
      <c r="AG117" s="59">
        <f t="shared" si="2"/>
        <v>9.5047589914720065E-2</v>
      </c>
    </row>
    <row r="118" spans="20:33">
      <c r="T118" s="51">
        <v>0.39930555555555602</v>
      </c>
      <c r="U118" s="52" t="s">
        <v>37</v>
      </c>
      <c r="V118" s="53">
        <v>0.40277777777777801</v>
      </c>
      <c r="W118" s="60">
        <v>1.6140620217750361E-2</v>
      </c>
      <c r="X118" s="60">
        <v>1.6140620217750361E-2</v>
      </c>
      <c r="Y118" s="60">
        <v>8.0000000000000002E-3</v>
      </c>
      <c r="Z118" s="60">
        <v>8.0000000000000002E-3</v>
      </c>
      <c r="AA118" s="60">
        <v>1.6140620217750361E-2</v>
      </c>
      <c r="AB118" s="60">
        <v>1.6140620217750361E-2</v>
      </c>
      <c r="AC118" s="60">
        <f>0</f>
        <v>0</v>
      </c>
      <c r="AD118" s="60">
        <f>0</f>
        <v>0</v>
      </c>
      <c r="AE118" s="60">
        <v>1.6140620217750361E-2</v>
      </c>
      <c r="AF118" s="60">
        <f>0</f>
        <v>0</v>
      </c>
      <c r="AG118" s="59">
        <f t="shared" si="2"/>
        <v>9.6703101088751825E-2</v>
      </c>
    </row>
    <row r="119" spans="20:33">
      <c r="T119" s="51">
        <v>0.40277777777777801</v>
      </c>
      <c r="U119" s="52" t="s">
        <v>37</v>
      </c>
      <c r="V119" s="53">
        <v>0.40625</v>
      </c>
      <c r="W119" s="60">
        <v>1.5500000000000014E-2</v>
      </c>
      <c r="X119" s="60">
        <v>1.5500000000000014E-2</v>
      </c>
      <c r="Y119" s="60">
        <v>7.0000000000000001E-3</v>
      </c>
      <c r="Z119" s="60">
        <v>7.0000000000000001E-3</v>
      </c>
      <c r="AA119" s="60">
        <v>1.5500000000000014E-2</v>
      </c>
      <c r="AB119" s="60">
        <v>1.5500000000000014E-2</v>
      </c>
      <c r="AC119" s="60">
        <f>0</f>
        <v>0</v>
      </c>
      <c r="AD119" s="60">
        <f>0</f>
        <v>0</v>
      </c>
      <c r="AE119" s="60">
        <v>1.5500000000000014E-2</v>
      </c>
      <c r="AF119" s="60">
        <f>0</f>
        <v>0</v>
      </c>
      <c r="AG119" s="59">
        <f t="shared" si="2"/>
        <v>9.1500000000000067E-2</v>
      </c>
    </row>
    <row r="120" spans="20:33">
      <c r="T120" s="51">
        <v>0.40625</v>
      </c>
      <c r="U120" s="52" t="s">
        <v>37</v>
      </c>
      <c r="V120" s="53">
        <v>0.40972222222222199</v>
      </c>
      <c r="W120" s="60">
        <v>1.5829165627811871E-2</v>
      </c>
      <c r="X120" s="60">
        <v>1.5829165627811871E-2</v>
      </c>
      <c r="Y120" s="60">
        <f>0</f>
        <v>0</v>
      </c>
      <c r="Z120" s="60">
        <f>0</f>
        <v>0</v>
      </c>
      <c r="AA120" s="60">
        <v>1.5829165627811871E-2</v>
      </c>
      <c r="AB120" s="60">
        <v>1.5829165627811871E-2</v>
      </c>
      <c r="AC120" s="60">
        <f>0</f>
        <v>0</v>
      </c>
      <c r="AD120" s="60">
        <f>0</f>
        <v>0</v>
      </c>
      <c r="AE120" s="60">
        <v>1.5829165627811871E-2</v>
      </c>
      <c r="AF120" s="60">
        <f>0</f>
        <v>0</v>
      </c>
      <c r="AG120" s="59">
        <f t="shared" si="2"/>
        <v>7.9145828139059349E-2</v>
      </c>
    </row>
    <row r="121" spans="20:33">
      <c r="T121" s="51">
        <v>0.40972222222222199</v>
      </c>
      <c r="U121" s="52" t="s">
        <v>37</v>
      </c>
      <c r="V121" s="53">
        <v>0.41319444444444398</v>
      </c>
      <c r="W121" s="60">
        <v>1.3547106638692385E-2</v>
      </c>
      <c r="X121" s="60">
        <v>1.3547106638692385E-2</v>
      </c>
      <c r="Y121" s="60">
        <f>0</f>
        <v>0</v>
      </c>
      <c r="Z121" s="60">
        <f>0</f>
        <v>0</v>
      </c>
      <c r="AA121" s="60">
        <v>1.3547106638692385E-2</v>
      </c>
      <c r="AB121" s="60">
        <v>1.3547106638692385E-2</v>
      </c>
      <c r="AC121" s="60">
        <f>0</f>
        <v>0</v>
      </c>
      <c r="AD121" s="60">
        <f>0</f>
        <v>0</v>
      </c>
      <c r="AE121" s="60">
        <v>1.3547106638692385E-2</v>
      </c>
      <c r="AF121" s="60">
        <f>0</f>
        <v>0</v>
      </c>
      <c r="AG121" s="59">
        <f t="shared" si="2"/>
        <v>6.7735533193461928E-2</v>
      </c>
    </row>
    <row r="122" spans="20:33">
      <c r="T122" s="51">
        <v>0.41319444444444398</v>
      </c>
      <c r="U122" s="52" t="s">
        <v>37</v>
      </c>
      <c r="V122" s="53">
        <v>0.41666666666666602</v>
      </c>
      <c r="W122" s="60">
        <v>1.1842598415409486E-2</v>
      </c>
      <c r="X122" s="60">
        <v>1.1842598415409486E-2</v>
      </c>
      <c r="Y122" s="60">
        <f>0</f>
        <v>0</v>
      </c>
      <c r="Z122" s="60">
        <f>0</f>
        <v>0</v>
      </c>
      <c r="AA122" s="60">
        <v>1.1842598415409486E-2</v>
      </c>
      <c r="AB122" s="60">
        <v>1.1842598415409486E-2</v>
      </c>
      <c r="AC122" s="60">
        <f>0</f>
        <v>0</v>
      </c>
      <c r="AD122" s="60">
        <f>0</f>
        <v>0</v>
      </c>
      <c r="AE122" s="60">
        <v>1.1842598415409486E-2</v>
      </c>
      <c r="AF122" s="60">
        <f>0</f>
        <v>0</v>
      </c>
      <c r="AG122" s="59">
        <f t="shared" si="2"/>
        <v>5.921299207704743E-2</v>
      </c>
    </row>
    <row r="123" spans="20:33">
      <c r="T123" s="51">
        <v>0.41666666666666702</v>
      </c>
      <c r="U123" s="52" t="s">
        <v>37</v>
      </c>
      <c r="V123" s="53">
        <v>0.42013888888888901</v>
      </c>
      <c r="W123" s="57">
        <v>8.9999999999999993E-3</v>
      </c>
      <c r="X123" s="57">
        <v>1.5409517982944012E-2</v>
      </c>
      <c r="Y123" s="57">
        <v>1.5409517982944012E-2</v>
      </c>
      <c r="Z123" s="57">
        <f>0</f>
        <v>0</v>
      </c>
      <c r="AA123" s="57">
        <v>8.9999999999999993E-3</v>
      </c>
      <c r="AB123" s="57">
        <v>8.9999999999999993E-3</v>
      </c>
      <c r="AC123" s="57">
        <v>1.5409517982944012E-2</v>
      </c>
      <c r="AD123" s="57">
        <f>0</f>
        <v>0</v>
      </c>
      <c r="AE123" s="57">
        <f>0</f>
        <v>0</v>
      </c>
      <c r="AF123" s="57">
        <f>0</f>
        <v>0</v>
      </c>
      <c r="AG123" s="59">
        <f t="shared" si="2"/>
        <v>7.3228553948832042E-2</v>
      </c>
    </row>
    <row r="124" spans="20:33">
      <c r="T124" s="51">
        <v>0.42013888888888901</v>
      </c>
      <c r="U124" s="52" t="s">
        <v>37</v>
      </c>
      <c r="V124" s="53">
        <v>0.42361111111111099</v>
      </c>
      <c r="W124" s="57">
        <v>8.0000000000000002E-3</v>
      </c>
      <c r="X124" s="57">
        <v>1.6140620217750361E-2</v>
      </c>
      <c r="Y124" s="57">
        <v>1.6140620217750361E-2</v>
      </c>
      <c r="Z124" s="57">
        <f>0</f>
        <v>0</v>
      </c>
      <c r="AA124" s="57">
        <v>8.0000000000000002E-3</v>
      </c>
      <c r="AB124" s="57">
        <v>8.0000000000000002E-3</v>
      </c>
      <c r="AC124" s="57">
        <v>1.6140620217750361E-2</v>
      </c>
      <c r="AD124" s="57">
        <f>0</f>
        <v>0</v>
      </c>
      <c r="AE124" s="57">
        <f>0</f>
        <v>0</v>
      </c>
      <c r="AF124" s="57">
        <f>0</f>
        <v>0</v>
      </c>
      <c r="AG124" s="59">
        <f t="shared" si="2"/>
        <v>7.2421860653251083E-2</v>
      </c>
    </row>
    <row r="125" spans="20:33">
      <c r="T125" s="51">
        <v>0.42361111111111099</v>
      </c>
      <c r="U125" s="52" t="s">
        <v>37</v>
      </c>
      <c r="V125" s="53">
        <v>0.42708333333333298</v>
      </c>
      <c r="W125" s="57">
        <v>7.0000000000000001E-3</v>
      </c>
      <c r="X125" s="57">
        <v>1.5500000000000014E-2</v>
      </c>
      <c r="Y125" s="57">
        <v>1.5500000000000014E-2</v>
      </c>
      <c r="Z125" s="57">
        <f>0</f>
        <v>0</v>
      </c>
      <c r="AA125" s="57">
        <v>7.0000000000000001E-3</v>
      </c>
      <c r="AB125" s="57">
        <v>7.0000000000000001E-3</v>
      </c>
      <c r="AC125" s="57">
        <v>1.5500000000000014E-2</v>
      </c>
      <c r="AD125" s="57">
        <f>0</f>
        <v>0</v>
      </c>
      <c r="AE125" s="57">
        <f>0</f>
        <v>0</v>
      </c>
      <c r="AF125" s="57">
        <f>0</f>
        <v>0</v>
      </c>
      <c r="AG125" s="59">
        <f t="shared" si="2"/>
        <v>6.7500000000000032E-2</v>
      </c>
    </row>
    <row r="126" spans="20:33">
      <c r="T126" s="51">
        <v>0.42708333333333298</v>
      </c>
      <c r="U126" s="52" t="s">
        <v>37</v>
      </c>
      <c r="V126" s="53">
        <v>0.43055555555555503</v>
      </c>
      <c r="W126" s="57">
        <v>6.0000000000000001E-3</v>
      </c>
      <c r="X126" s="57">
        <v>1.5829165627811871E-2</v>
      </c>
      <c r="Y126" s="57">
        <v>1.5829165627811871E-2</v>
      </c>
      <c r="Z126" s="57">
        <f>0</f>
        <v>0</v>
      </c>
      <c r="AA126" s="57">
        <v>6.0000000000000001E-3</v>
      </c>
      <c r="AB126" s="57">
        <v>6.0000000000000001E-3</v>
      </c>
      <c r="AC126" s="57">
        <v>1.5829165627811871E-2</v>
      </c>
      <c r="AD126" s="57">
        <f>0</f>
        <v>0</v>
      </c>
      <c r="AE126" s="57">
        <f>0</f>
        <v>0</v>
      </c>
      <c r="AF126" s="57">
        <f>0</f>
        <v>0</v>
      </c>
      <c r="AG126" s="59">
        <f t="shared" si="2"/>
        <v>6.5487496883435609E-2</v>
      </c>
    </row>
    <row r="127" spans="20:33">
      <c r="T127" s="51">
        <v>0.43055555555555602</v>
      </c>
      <c r="U127" s="52" t="s">
        <v>37</v>
      </c>
      <c r="V127" s="53">
        <v>0.43402777777777801</v>
      </c>
      <c r="W127" s="57">
        <v>5.0000000000000001E-3</v>
      </c>
      <c r="X127" s="57">
        <v>1.3547106638692385E-2</v>
      </c>
      <c r="Y127" s="57">
        <v>1.3547106638692385E-2</v>
      </c>
      <c r="Z127" s="57">
        <f>0</f>
        <v>0</v>
      </c>
      <c r="AA127" s="57">
        <v>5.0000000000000001E-3</v>
      </c>
      <c r="AB127" s="57">
        <v>5.0000000000000001E-3</v>
      </c>
      <c r="AC127" s="57">
        <v>1.3547106638692385E-2</v>
      </c>
      <c r="AD127" s="57">
        <f>0</f>
        <v>0</v>
      </c>
      <c r="AE127" s="57">
        <f>0</f>
        <v>0</v>
      </c>
      <c r="AF127" s="57">
        <f>0</f>
        <v>0</v>
      </c>
      <c r="AG127" s="59">
        <f t="shared" si="2"/>
        <v>5.5641319916077153E-2</v>
      </c>
    </row>
    <row r="128" spans="20:33">
      <c r="T128" s="51">
        <v>0.43402777777777801</v>
      </c>
      <c r="U128" s="52" t="s">
        <v>37</v>
      </c>
      <c r="V128" s="53">
        <v>0.4375</v>
      </c>
      <c r="W128" s="57">
        <v>4.0000000000000001E-3</v>
      </c>
      <c r="X128" s="57">
        <v>1.1842598415409486E-2</v>
      </c>
      <c r="Y128" s="57">
        <v>1.1842598415409486E-2</v>
      </c>
      <c r="Z128" s="57">
        <f>0</f>
        <v>0</v>
      </c>
      <c r="AA128" s="57">
        <v>4.0000000000000001E-3</v>
      </c>
      <c r="AB128" s="57">
        <v>4.0000000000000001E-3</v>
      </c>
      <c r="AC128" s="57">
        <v>1.1842598415409486E-2</v>
      </c>
      <c r="AD128" s="57">
        <f>0</f>
        <v>0</v>
      </c>
      <c r="AE128" s="57">
        <f>0</f>
        <v>0</v>
      </c>
      <c r="AF128" s="57">
        <f>0</f>
        <v>0</v>
      </c>
      <c r="AG128" s="59">
        <f t="shared" si="2"/>
        <v>4.7527795246228459E-2</v>
      </c>
    </row>
    <row r="129" spans="20:33">
      <c r="T129" s="51">
        <v>0.4375</v>
      </c>
      <c r="U129" s="52" t="s">
        <v>37</v>
      </c>
      <c r="V129" s="53">
        <v>0.44097222222222199</v>
      </c>
      <c r="W129" s="60">
        <v>1.5409517982944012E-2</v>
      </c>
      <c r="X129" s="60">
        <f>0</f>
        <v>0</v>
      </c>
      <c r="Y129" s="60">
        <f>0</f>
        <v>0</v>
      </c>
      <c r="Z129" s="60">
        <v>1.5409517982944012E-2</v>
      </c>
      <c r="AA129" s="60">
        <v>1.5409517982944012E-2</v>
      </c>
      <c r="AB129" s="60">
        <v>1.5409517982944012E-2</v>
      </c>
      <c r="AC129" s="60">
        <f>0</f>
        <v>0</v>
      </c>
      <c r="AD129" s="60">
        <v>1.5409517982944012E-2</v>
      </c>
      <c r="AE129" s="60">
        <f>0</f>
        <v>0</v>
      </c>
      <c r="AF129" s="60">
        <f>0</f>
        <v>0</v>
      </c>
      <c r="AG129" s="59">
        <f t="shared" si="2"/>
        <v>7.7047589914720063E-2</v>
      </c>
    </row>
    <row r="130" spans="20:33">
      <c r="T130" s="51">
        <v>0.44097222222222199</v>
      </c>
      <c r="U130" s="52" t="s">
        <v>37</v>
      </c>
      <c r="V130" s="53">
        <v>0.44444444444444398</v>
      </c>
      <c r="W130" s="60">
        <v>1.6140620217750361E-2</v>
      </c>
      <c r="X130" s="60">
        <f>0</f>
        <v>0</v>
      </c>
      <c r="Y130" s="60">
        <f>0</f>
        <v>0</v>
      </c>
      <c r="Z130" s="60">
        <v>1.6140620217750361E-2</v>
      </c>
      <c r="AA130" s="60">
        <v>1.6140620217750361E-2</v>
      </c>
      <c r="AB130" s="60">
        <v>1.6140620217750361E-2</v>
      </c>
      <c r="AC130" s="60">
        <f>0</f>
        <v>0</v>
      </c>
      <c r="AD130" s="60">
        <v>1.6140620217750361E-2</v>
      </c>
      <c r="AE130" s="60">
        <f>0</f>
        <v>0</v>
      </c>
      <c r="AF130" s="60">
        <f>0</f>
        <v>0</v>
      </c>
      <c r="AG130" s="59">
        <f t="shared" si="2"/>
        <v>8.0703101088751811E-2</v>
      </c>
    </row>
    <row r="131" spans="20:33">
      <c r="T131" s="51">
        <v>0.44444444444444398</v>
      </c>
      <c r="U131" s="52" t="s">
        <v>37</v>
      </c>
      <c r="V131" s="53">
        <v>0.44791666666666602</v>
      </c>
      <c r="W131" s="60">
        <v>1.5500000000000014E-2</v>
      </c>
      <c r="X131" s="60">
        <f>0</f>
        <v>0</v>
      </c>
      <c r="Y131" s="60">
        <f>0</f>
        <v>0</v>
      </c>
      <c r="Z131" s="60">
        <v>1.5500000000000014E-2</v>
      </c>
      <c r="AA131" s="60">
        <v>1.5500000000000014E-2</v>
      </c>
      <c r="AB131" s="60">
        <v>1.5500000000000014E-2</v>
      </c>
      <c r="AC131" s="60">
        <f>0</f>
        <v>0</v>
      </c>
      <c r="AD131" s="60">
        <v>1.5500000000000014E-2</v>
      </c>
      <c r="AE131" s="60">
        <f>0</f>
        <v>0</v>
      </c>
      <c r="AF131" s="60">
        <f>0</f>
        <v>0</v>
      </c>
      <c r="AG131" s="59">
        <f t="shared" si="2"/>
        <v>7.7500000000000069E-2</v>
      </c>
    </row>
    <row r="132" spans="20:33">
      <c r="T132" s="51">
        <v>0.44791666666666702</v>
      </c>
      <c r="U132" s="52" t="s">
        <v>37</v>
      </c>
      <c r="V132" s="53">
        <v>0.45138888888888901</v>
      </c>
      <c r="W132" s="60">
        <v>1.5829165627811871E-2</v>
      </c>
      <c r="X132" s="60">
        <f>0</f>
        <v>0</v>
      </c>
      <c r="Y132" s="60">
        <f>0</f>
        <v>0</v>
      </c>
      <c r="Z132" s="60">
        <v>1.5829165627811871E-2</v>
      </c>
      <c r="AA132" s="60">
        <v>1.5829165627811871E-2</v>
      </c>
      <c r="AB132" s="60">
        <v>1.5829165627811871E-2</v>
      </c>
      <c r="AC132" s="60">
        <f>0</f>
        <v>0</v>
      </c>
      <c r="AD132" s="60">
        <v>1.5829165627811871E-2</v>
      </c>
      <c r="AE132" s="60">
        <f>0</f>
        <v>0</v>
      </c>
      <c r="AF132" s="60">
        <f>0</f>
        <v>0</v>
      </c>
      <c r="AG132" s="59">
        <f t="shared" ref="AG132:AG195" si="3">SUM(W132:AF132)</f>
        <v>7.9145828139059349E-2</v>
      </c>
    </row>
    <row r="133" spans="20:33">
      <c r="T133" s="51">
        <v>0.45138888888888901</v>
      </c>
      <c r="U133" s="52" t="s">
        <v>37</v>
      </c>
      <c r="V133" s="53">
        <v>0.45486111111111099</v>
      </c>
      <c r="W133" s="60">
        <v>1.3547106638692385E-2</v>
      </c>
      <c r="X133" s="60">
        <f>0</f>
        <v>0</v>
      </c>
      <c r="Y133" s="60">
        <f>0</f>
        <v>0</v>
      </c>
      <c r="Z133" s="60">
        <v>1.3547106638692385E-2</v>
      </c>
      <c r="AA133" s="60">
        <v>1.3547106638692385E-2</v>
      </c>
      <c r="AB133" s="60">
        <v>1.3547106638692385E-2</v>
      </c>
      <c r="AC133" s="60">
        <f>0</f>
        <v>0</v>
      </c>
      <c r="AD133" s="60">
        <v>1.3547106638692385E-2</v>
      </c>
      <c r="AE133" s="60">
        <f>0</f>
        <v>0</v>
      </c>
      <c r="AF133" s="60">
        <f>0</f>
        <v>0</v>
      </c>
      <c r="AG133" s="59">
        <f t="shared" si="3"/>
        <v>6.7735533193461928E-2</v>
      </c>
    </row>
    <row r="134" spans="20:33">
      <c r="T134" s="51">
        <v>0.45486111111111099</v>
      </c>
      <c r="U134" s="52" t="s">
        <v>37</v>
      </c>
      <c r="V134" s="53">
        <v>0.45833333333333298</v>
      </c>
      <c r="W134" s="60">
        <v>1.1842598415409486E-2</v>
      </c>
      <c r="X134" s="60">
        <f>0</f>
        <v>0</v>
      </c>
      <c r="Y134" s="60">
        <f>0</f>
        <v>0</v>
      </c>
      <c r="Z134" s="60">
        <v>1.1842598415409486E-2</v>
      </c>
      <c r="AA134" s="60">
        <v>1.1842598415409486E-2</v>
      </c>
      <c r="AB134" s="60">
        <v>1.1842598415409486E-2</v>
      </c>
      <c r="AC134" s="60">
        <f>0</f>
        <v>0</v>
      </c>
      <c r="AD134" s="60">
        <v>1.1842598415409486E-2</v>
      </c>
      <c r="AE134" s="60">
        <f>0</f>
        <v>0</v>
      </c>
      <c r="AF134" s="60">
        <f>0</f>
        <v>0</v>
      </c>
      <c r="AG134" s="59">
        <f t="shared" si="3"/>
        <v>5.921299207704743E-2</v>
      </c>
    </row>
    <row r="135" spans="20:33">
      <c r="T135" s="51">
        <v>0.45833333333333298</v>
      </c>
      <c r="U135" s="52" t="s">
        <v>37</v>
      </c>
      <c r="V135" s="53">
        <v>0.46180555555555503</v>
      </c>
      <c r="W135" s="57">
        <v>1.5409517982944012E-2</v>
      </c>
      <c r="X135" s="57">
        <f>0</f>
        <v>0</v>
      </c>
      <c r="Y135" s="57">
        <v>1.5409517982944012E-2</v>
      </c>
      <c r="Z135" s="57">
        <v>1.5409517982944012E-2</v>
      </c>
      <c r="AA135" s="57">
        <v>1.5409517982944012E-2</v>
      </c>
      <c r="AB135" s="57">
        <f>0</f>
        <v>0</v>
      </c>
      <c r="AC135" s="57">
        <v>1.5409517982944012E-2</v>
      </c>
      <c r="AD135" s="57">
        <f>0</f>
        <v>0</v>
      </c>
      <c r="AE135" s="57">
        <f>0</f>
        <v>0</v>
      </c>
      <c r="AF135" s="57">
        <f>0</f>
        <v>0</v>
      </c>
      <c r="AG135" s="59">
        <f t="shared" si="3"/>
        <v>7.7047589914720063E-2</v>
      </c>
    </row>
    <row r="136" spans="20:33">
      <c r="T136" s="51">
        <v>0.46180555555555602</v>
      </c>
      <c r="U136" s="52" t="s">
        <v>37</v>
      </c>
      <c r="V136" s="53">
        <v>0.46527777777777801</v>
      </c>
      <c r="W136" s="57">
        <v>1.6140620217750361E-2</v>
      </c>
      <c r="X136" s="57">
        <f>0</f>
        <v>0</v>
      </c>
      <c r="Y136" s="57">
        <v>1.6140620217750361E-2</v>
      </c>
      <c r="Z136" s="57">
        <v>1.6140620217750361E-2</v>
      </c>
      <c r="AA136" s="57">
        <v>1.6140620217750361E-2</v>
      </c>
      <c r="AB136" s="57">
        <f>0</f>
        <v>0</v>
      </c>
      <c r="AC136" s="57">
        <v>1.6140620217750361E-2</v>
      </c>
      <c r="AD136" s="57">
        <f>0</f>
        <v>0</v>
      </c>
      <c r="AE136" s="57">
        <f>0</f>
        <v>0</v>
      </c>
      <c r="AF136" s="57">
        <f>0</f>
        <v>0</v>
      </c>
      <c r="AG136" s="59">
        <f t="shared" si="3"/>
        <v>8.0703101088751811E-2</v>
      </c>
    </row>
    <row r="137" spans="20:33">
      <c r="T137" s="51">
        <v>0.46527777777777801</v>
      </c>
      <c r="U137" s="52" t="s">
        <v>37</v>
      </c>
      <c r="V137" s="53">
        <v>0.46875</v>
      </c>
      <c r="W137" s="57">
        <v>1.5500000000000014E-2</v>
      </c>
      <c r="X137" s="57">
        <f>0</f>
        <v>0</v>
      </c>
      <c r="Y137" s="57">
        <v>1.5500000000000014E-2</v>
      </c>
      <c r="Z137" s="57">
        <v>1.5500000000000014E-2</v>
      </c>
      <c r="AA137" s="57">
        <v>1.5500000000000014E-2</v>
      </c>
      <c r="AB137" s="57">
        <f>0</f>
        <v>0</v>
      </c>
      <c r="AC137" s="57">
        <v>1.5500000000000014E-2</v>
      </c>
      <c r="AD137" s="57">
        <f>0</f>
        <v>0</v>
      </c>
      <c r="AE137" s="57">
        <f>0</f>
        <v>0</v>
      </c>
      <c r="AF137" s="57">
        <f>0</f>
        <v>0</v>
      </c>
      <c r="AG137" s="59">
        <f t="shared" si="3"/>
        <v>7.7500000000000069E-2</v>
      </c>
    </row>
    <row r="138" spans="20:33">
      <c r="T138" s="51">
        <v>0.46875</v>
      </c>
      <c r="U138" s="52" t="s">
        <v>37</v>
      </c>
      <c r="V138" s="53">
        <v>0.47222222222222199</v>
      </c>
      <c r="W138" s="57">
        <v>1.5829165627811871E-2</v>
      </c>
      <c r="X138" s="57">
        <f>0</f>
        <v>0</v>
      </c>
      <c r="Y138" s="57">
        <v>1.5829165627811871E-2</v>
      </c>
      <c r="Z138" s="57">
        <v>1.5829165627811871E-2</v>
      </c>
      <c r="AA138" s="57">
        <v>1.5829165627811871E-2</v>
      </c>
      <c r="AB138" s="57">
        <f>0</f>
        <v>0</v>
      </c>
      <c r="AC138" s="57">
        <v>1.5829165627811871E-2</v>
      </c>
      <c r="AD138" s="57">
        <f>0</f>
        <v>0</v>
      </c>
      <c r="AE138" s="57">
        <f>0</f>
        <v>0</v>
      </c>
      <c r="AF138" s="57">
        <f>0</f>
        <v>0</v>
      </c>
      <c r="AG138" s="59">
        <f t="shared" si="3"/>
        <v>7.9145828139059349E-2</v>
      </c>
    </row>
    <row r="139" spans="20:33">
      <c r="T139" s="51">
        <v>0.47222222222222199</v>
      </c>
      <c r="U139" s="52" t="s">
        <v>37</v>
      </c>
      <c r="V139" s="53">
        <v>0.47569444444444398</v>
      </c>
      <c r="W139" s="57">
        <v>1.3547106638692385E-2</v>
      </c>
      <c r="X139" s="57">
        <f>0</f>
        <v>0</v>
      </c>
      <c r="Y139" s="57">
        <v>1.3547106638692385E-2</v>
      </c>
      <c r="Z139" s="57">
        <v>1.3547106638692385E-2</v>
      </c>
      <c r="AA139" s="57">
        <v>1.3547106638692385E-2</v>
      </c>
      <c r="AB139" s="57">
        <f>0</f>
        <v>0</v>
      </c>
      <c r="AC139" s="57">
        <v>1.3547106638692385E-2</v>
      </c>
      <c r="AD139" s="57">
        <f>0</f>
        <v>0</v>
      </c>
      <c r="AE139" s="57">
        <f>0</f>
        <v>0</v>
      </c>
      <c r="AF139" s="57">
        <f>0</f>
        <v>0</v>
      </c>
      <c r="AG139" s="59">
        <f t="shared" si="3"/>
        <v>6.7735533193461928E-2</v>
      </c>
    </row>
    <row r="140" spans="20:33">
      <c r="T140" s="51">
        <v>0.47569444444444398</v>
      </c>
      <c r="U140" s="52" t="s">
        <v>37</v>
      </c>
      <c r="V140" s="53">
        <v>0.47916666666666602</v>
      </c>
      <c r="W140" s="57">
        <v>1.1842598415409486E-2</v>
      </c>
      <c r="X140" s="57">
        <f>0</f>
        <v>0</v>
      </c>
      <c r="Y140" s="57">
        <v>1.1842598415409486E-2</v>
      </c>
      <c r="Z140" s="57">
        <v>1.1842598415409486E-2</v>
      </c>
      <c r="AA140" s="57">
        <v>1.1842598415409486E-2</v>
      </c>
      <c r="AB140" s="57">
        <f>0</f>
        <v>0</v>
      </c>
      <c r="AC140" s="57">
        <v>1.1842598415409486E-2</v>
      </c>
      <c r="AD140" s="57">
        <f>0</f>
        <v>0</v>
      </c>
      <c r="AE140" s="57">
        <f>0</f>
        <v>0</v>
      </c>
      <c r="AF140" s="57">
        <f>0</f>
        <v>0</v>
      </c>
      <c r="AG140" s="59">
        <f t="shared" si="3"/>
        <v>5.921299207704743E-2</v>
      </c>
    </row>
    <row r="141" spans="20:33">
      <c r="T141" s="51">
        <v>0.47916666666666702</v>
      </c>
      <c r="U141" s="52" t="s">
        <v>37</v>
      </c>
      <c r="V141" s="53">
        <v>0.48263888888888901</v>
      </c>
      <c r="W141" s="60">
        <v>1.5409517982944012E-2</v>
      </c>
      <c r="X141" s="60">
        <f>0</f>
        <v>0</v>
      </c>
      <c r="Y141" s="60">
        <f>0</f>
        <v>0</v>
      </c>
      <c r="Z141" s="60">
        <f>0</f>
        <v>0</v>
      </c>
      <c r="AA141" s="60">
        <f>0</f>
        <v>0</v>
      </c>
      <c r="AB141" s="60">
        <f>0</f>
        <v>0</v>
      </c>
      <c r="AC141" s="60">
        <v>1.5409517982944012E-2</v>
      </c>
      <c r="AD141" s="60">
        <f>0</f>
        <v>0</v>
      </c>
      <c r="AE141" s="60">
        <v>1.5409517982944012E-2</v>
      </c>
      <c r="AF141" s="60">
        <f>0</f>
        <v>0</v>
      </c>
      <c r="AG141" s="59">
        <f t="shared" si="3"/>
        <v>4.6228553948832032E-2</v>
      </c>
    </row>
    <row r="142" spans="20:33">
      <c r="T142" s="51">
        <v>0.48263888888888901</v>
      </c>
      <c r="U142" s="52" t="s">
        <v>37</v>
      </c>
      <c r="V142" s="53">
        <v>0.48611111111111099</v>
      </c>
      <c r="W142" s="60">
        <v>1.6140620217750361E-2</v>
      </c>
      <c r="X142" s="60">
        <f>0</f>
        <v>0</v>
      </c>
      <c r="Y142" s="60">
        <f>0</f>
        <v>0</v>
      </c>
      <c r="Z142" s="60">
        <f>0</f>
        <v>0</v>
      </c>
      <c r="AA142" s="60">
        <f>0</f>
        <v>0</v>
      </c>
      <c r="AB142" s="60">
        <f>0</f>
        <v>0</v>
      </c>
      <c r="AC142" s="60">
        <v>1.6140620217750361E-2</v>
      </c>
      <c r="AD142" s="60">
        <f>0</f>
        <v>0</v>
      </c>
      <c r="AE142" s="60">
        <v>1.6140620217750361E-2</v>
      </c>
      <c r="AF142" s="60">
        <f>0</f>
        <v>0</v>
      </c>
      <c r="AG142" s="59">
        <f t="shared" si="3"/>
        <v>4.8421860653251082E-2</v>
      </c>
    </row>
    <row r="143" spans="20:33">
      <c r="T143" s="51">
        <v>0.48611111111111099</v>
      </c>
      <c r="U143" s="52" t="s">
        <v>37</v>
      </c>
      <c r="V143" s="53">
        <v>0.48958333333333298</v>
      </c>
      <c r="W143" s="60">
        <v>1.5500000000000014E-2</v>
      </c>
      <c r="X143" s="60">
        <f>0</f>
        <v>0</v>
      </c>
      <c r="Y143" s="60">
        <f>0</f>
        <v>0</v>
      </c>
      <c r="Z143" s="60">
        <f>0</f>
        <v>0</v>
      </c>
      <c r="AA143" s="60">
        <f>0</f>
        <v>0</v>
      </c>
      <c r="AB143" s="60">
        <f>0</f>
        <v>0</v>
      </c>
      <c r="AC143" s="60">
        <v>1.5500000000000014E-2</v>
      </c>
      <c r="AD143" s="60">
        <f>0</f>
        <v>0</v>
      </c>
      <c r="AE143" s="60">
        <v>1.5500000000000014E-2</v>
      </c>
      <c r="AF143" s="60">
        <f>0</f>
        <v>0</v>
      </c>
      <c r="AG143" s="59">
        <f t="shared" si="3"/>
        <v>4.6500000000000041E-2</v>
      </c>
    </row>
    <row r="144" spans="20:33">
      <c r="T144" s="51">
        <v>0.48958333333333298</v>
      </c>
      <c r="U144" s="52" t="s">
        <v>37</v>
      </c>
      <c r="V144" s="53">
        <v>0.49305555555555503</v>
      </c>
      <c r="W144" s="60">
        <v>1.5829165627811871E-2</v>
      </c>
      <c r="X144" s="60">
        <v>1.5409517982944012E-2</v>
      </c>
      <c r="Y144" s="60">
        <f>0</f>
        <v>0</v>
      </c>
      <c r="Z144" s="60">
        <f>0</f>
        <v>0</v>
      </c>
      <c r="AA144" s="60">
        <f>0</f>
        <v>0</v>
      </c>
      <c r="AB144" s="60">
        <f>0</f>
        <v>0</v>
      </c>
      <c r="AC144" s="60">
        <v>1.5829165627811871E-2</v>
      </c>
      <c r="AD144" s="60">
        <f>0</f>
        <v>0</v>
      </c>
      <c r="AE144" s="60">
        <v>1.5829165627811871E-2</v>
      </c>
      <c r="AF144" s="60">
        <f>0</f>
        <v>0</v>
      </c>
      <c r="AG144" s="59">
        <f t="shared" si="3"/>
        <v>6.2897014866379636E-2</v>
      </c>
    </row>
    <row r="145" spans="20:33">
      <c r="T145" s="51">
        <v>0.49305555555555602</v>
      </c>
      <c r="U145" s="52" t="s">
        <v>37</v>
      </c>
      <c r="V145" s="53">
        <v>0.49652777777777801</v>
      </c>
      <c r="W145" s="60">
        <v>1.3547106638692385E-2</v>
      </c>
      <c r="X145" s="60">
        <v>1.6140620217750361E-2</v>
      </c>
      <c r="Y145" s="60">
        <f>0</f>
        <v>0</v>
      </c>
      <c r="Z145" s="60">
        <f>0</f>
        <v>0</v>
      </c>
      <c r="AA145" s="60">
        <f>0</f>
        <v>0</v>
      </c>
      <c r="AB145" s="60">
        <f>0</f>
        <v>0</v>
      </c>
      <c r="AC145" s="60">
        <v>1.3547106638692385E-2</v>
      </c>
      <c r="AD145" s="60">
        <f>0</f>
        <v>0</v>
      </c>
      <c r="AE145" s="60">
        <v>1.3547106638692385E-2</v>
      </c>
      <c r="AF145" s="60">
        <f>0</f>
        <v>0</v>
      </c>
      <c r="AG145" s="59">
        <f t="shared" si="3"/>
        <v>5.6781940133827521E-2</v>
      </c>
    </row>
    <row r="146" spans="20:33">
      <c r="T146" s="51">
        <v>0.49652777777777801</v>
      </c>
      <c r="U146" s="52" t="s">
        <v>37</v>
      </c>
      <c r="V146" s="53">
        <v>0.5</v>
      </c>
      <c r="W146" s="60">
        <v>1.1842598415409486E-2</v>
      </c>
      <c r="X146" s="60">
        <v>1.5500000000000014E-2</v>
      </c>
      <c r="Y146" s="60">
        <f>0</f>
        <v>0</v>
      </c>
      <c r="Z146" s="60">
        <f>0</f>
        <v>0</v>
      </c>
      <c r="AA146" s="60">
        <f>0</f>
        <v>0</v>
      </c>
      <c r="AB146" s="60">
        <f>0</f>
        <v>0</v>
      </c>
      <c r="AC146" s="60">
        <v>1.1842598415409486E-2</v>
      </c>
      <c r="AD146" s="60">
        <f>0</f>
        <v>0</v>
      </c>
      <c r="AE146" s="60">
        <v>1.1842598415409486E-2</v>
      </c>
      <c r="AF146" s="60">
        <f>0</f>
        <v>0</v>
      </c>
      <c r="AG146" s="59">
        <f t="shared" si="3"/>
        <v>5.1027795246228476E-2</v>
      </c>
    </row>
    <row r="147" spans="20:33">
      <c r="T147" s="51">
        <v>0.5</v>
      </c>
      <c r="U147" s="52" t="s">
        <v>37</v>
      </c>
      <c r="V147" s="53">
        <v>0.50347222222222199</v>
      </c>
      <c r="W147" s="57">
        <v>8.9999999999999993E-3</v>
      </c>
      <c r="X147" s="57">
        <v>1.5829165627811871E-2</v>
      </c>
      <c r="Y147" s="57">
        <f>0</f>
        <v>0</v>
      </c>
      <c r="Z147" s="57">
        <f>0</f>
        <v>0</v>
      </c>
      <c r="AA147" s="57">
        <f>0</f>
        <v>0</v>
      </c>
      <c r="AB147" s="57">
        <f>0</f>
        <v>0</v>
      </c>
      <c r="AC147" s="57">
        <v>8.9999999999999993E-3</v>
      </c>
      <c r="AD147" s="57">
        <f>0</f>
        <v>0</v>
      </c>
      <c r="AE147" s="57">
        <v>1.5409517982944012E-2</v>
      </c>
      <c r="AF147" s="57">
        <v>1.5409517982944012E-2</v>
      </c>
      <c r="AG147" s="59">
        <f t="shared" si="3"/>
        <v>6.4648201593699897E-2</v>
      </c>
    </row>
    <row r="148" spans="20:33">
      <c r="T148" s="51">
        <v>0.50347222222222199</v>
      </c>
      <c r="U148" s="52" t="s">
        <v>37</v>
      </c>
      <c r="V148" s="53">
        <v>0.50694444444444398</v>
      </c>
      <c r="W148" s="57">
        <v>8.0000000000000002E-3</v>
      </c>
      <c r="X148" s="57">
        <v>1.3547106638692385E-2</v>
      </c>
      <c r="Y148" s="57">
        <f>0</f>
        <v>0</v>
      </c>
      <c r="Z148" s="57">
        <f>0</f>
        <v>0</v>
      </c>
      <c r="AA148" s="57">
        <f>0</f>
        <v>0</v>
      </c>
      <c r="AB148" s="57">
        <f>0</f>
        <v>0</v>
      </c>
      <c r="AC148" s="57">
        <v>8.0000000000000002E-3</v>
      </c>
      <c r="AD148" s="57">
        <f>0</f>
        <v>0</v>
      </c>
      <c r="AE148" s="57">
        <v>1.6140620217750361E-2</v>
      </c>
      <c r="AF148" s="57">
        <v>1.6140620217750361E-2</v>
      </c>
      <c r="AG148" s="59">
        <f t="shared" si="3"/>
        <v>6.1828347074193109E-2</v>
      </c>
    </row>
    <row r="149" spans="20:33">
      <c r="T149" s="51">
        <v>0.50694444444444398</v>
      </c>
      <c r="U149" s="52" t="s">
        <v>37</v>
      </c>
      <c r="V149" s="53">
        <v>0.51041666666666596</v>
      </c>
      <c r="W149" s="57">
        <v>7.0000000000000001E-3</v>
      </c>
      <c r="X149" s="57">
        <v>1.1842598415409486E-2</v>
      </c>
      <c r="Y149" s="57">
        <f>0</f>
        <v>0</v>
      </c>
      <c r="Z149" s="57">
        <f>0</f>
        <v>0</v>
      </c>
      <c r="AA149" s="57">
        <f>0</f>
        <v>0</v>
      </c>
      <c r="AB149" s="57">
        <f>0</f>
        <v>0</v>
      </c>
      <c r="AC149" s="57">
        <v>7.0000000000000001E-3</v>
      </c>
      <c r="AD149" s="57">
        <f>0</f>
        <v>0</v>
      </c>
      <c r="AE149" s="57">
        <v>1.5500000000000014E-2</v>
      </c>
      <c r="AF149" s="57">
        <v>1.5500000000000014E-2</v>
      </c>
      <c r="AG149" s="59">
        <f t="shared" si="3"/>
        <v>5.6842598415409513E-2</v>
      </c>
    </row>
    <row r="150" spans="20:33">
      <c r="T150" s="51">
        <v>0.51041666666666696</v>
      </c>
      <c r="U150" s="52" t="s">
        <v>37</v>
      </c>
      <c r="V150" s="53">
        <v>0.51388888888888895</v>
      </c>
      <c r="W150" s="57">
        <v>6.0000000000000001E-3</v>
      </c>
      <c r="X150" s="57">
        <v>8.9999999999999993E-3</v>
      </c>
      <c r="Y150" s="57">
        <f>0</f>
        <v>0</v>
      </c>
      <c r="Z150" s="57">
        <v>1.5409517982944012E-2</v>
      </c>
      <c r="AA150" s="57">
        <f>0</f>
        <v>0</v>
      </c>
      <c r="AB150" s="57">
        <f>0</f>
        <v>0</v>
      </c>
      <c r="AC150" s="57">
        <v>6.0000000000000001E-3</v>
      </c>
      <c r="AD150" s="57">
        <f>0</f>
        <v>0</v>
      </c>
      <c r="AE150" s="57">
        <v>1.5829165627811871E-2</v>
      </c>
      <c r="AF150" s="57">
        <v>1.5829165627811871E-2</v>
      </c>
      <c r="AG150" s="59">
        <f t="shared" si="3"/>
        <v>6.8067849238567762E-2</v>
      </c>
    </row>
    <row r="151" spans="20:33">
      <c r="T151" s="51">
        <v>0.51388888888888895</v>
      </c>
      <c r="U151" s="52" t="s">
        <v>37</v>
      </c>
      <c r="V151" s="53">
        <v>0.51736111111111105</v>
      </c>
      <c r="W151" s="57">
        <v>5.0000000000000001E-3</v>
      </c>
      <c r="X151" s="57">
        <v>8.0000000000000002E-3</v>
      </c>
      <c r="Y151" s="57">
        <f>0</f>
        <v>0</v>
      </c>
      <c r="Z151" s="57">
        <v>1.6140620217750361E-2</v>
      </c>
      <c r="AA151" s="57">
        <f>0</f>
        <v>0</v>
      </c>
      <c r="AB151" s="57">
        <f>0</f>
        <v>0</v>
      </c>
      <c r="AC151" s="57">
        <v>5.0000000000000001E-3</v>
      </c>
      <c r="AD151" s="57">
        <f>0</f>
        <v>0</v>
      </c>
      <c r="AE151" s="57">
        <v>1.3547106638692385E-2</v>
      </c>
      <c r="AF151" s="57">
        <v>1.3547106638692385E-2</v>
      </c>
      <c r="AG151" s="59">
        <f t="shared" si="3"/>
        <v>6.1234833495135137E-2</v>
      </c>
    </row>
    <row r="152" spans="20:33">
      <c r="T152" s="51">
        <v>0.51736111111111105</v>
      </c>
      <c r="U152" s="52" t="s">
        <v>37</v>
      </c>
      <c r="V152" s="53">
        <v>0.52083333333333304</v>
      </c>
      <c r="W152" s="57">
        <v>4.0000000000000001E-3</v>
      </c>
      <c r="X152" s="57">
        <v>7.0000000000000001E-3</v>
      </c>
      <c r="Y152" s="57">
        <f>0</f>
        <v>0</v>
      </c>
      <c r="Z152" s="57">
        <v>1.5500000000000014E-2</v>
      </c>
      <c r="AA152" s="57">
        <f>0</f>
        <v>0</v>
      </c>
      <c r="AB152" s="57">
        <f>0</f>
        <v>0</v>
      </c>
      <c r="AC152" s="57">
        <v>4.0000000000000001E-3</v>
      </c>
      <c r="AD152" s="57">
        <f>0</f>
        <v>0</v>
      </c>
      <c r="AE152" s="57">
        <v>1.1842598415409486E-2</v>
      </c>
      <c r="AF152" s="57">
        <v>1.1842598415409486E-2</v>
      </c>
      <c r="AG152" s="59">
        <f t="shared" si="3"/>
        <v>5.4185196830818988E-2</v>
      </c>
    </row>
    <row r="153" spans="20:33">
      <c r="T153" s="51">
        <v>0.52083333333333304</v>
      </c>
      <c r="U153" s="52" t="s">
        <v>37</v>
      </c>
      <c r="V153" s="53">
        <v>0.52430555555555503</v>
      </c>
      <c r="W153" s="60">
        <f>0</f>
        <v>0</v>
      </c>
      <c r="X153" s="60">
        <v>1.5409517982944012E-2</v>
      </c>
      <c r="Y153" s="60">
        <f>0</f>
        <v>0</v>
      </c>
      <c r="Z153" s="60">
        <f>0</f>
        <v>0</v>
      </c>
      <c r="AA153" s="60">
        <f>0</f>
        <v>0</v>
      </c>
      <c r="AB153" s="60">
        <v>1.5409517982944012E-2</v>
      </c>
      <c r="AC153" s="60">
        <v>1.5409517982944012E-2</v>
      </c>
      <c r="AD153" s="60">
        <v>1.5409517982944012E-2</v>
      </c>
      <c r="AE153" s="60">
        <f>0</f>
        <v>0</v>
      </c>
      <c r="AF153" s="60">
        <v>1.5409517982944012E-2</v>
      </c>
      <c r="AG153" s="59">
        <f t="shared" si="3"/>
        <v>7.7047589914720063E-2</v>
      </c>
    </row>
    <row r="154" spans="20:33">
      <c r="T154" s="51">
        <v>0.52430555555555602</v>
      </c>
      <c r="U154" s="52" t="s">
        <v>37</v>
      </c>
      <c r="V154" s="53">
        <v>0.52777777777777801</v>
      </c>
      <c r="W154" s="60">
        <f>0</f>
        <v>0</v>
      </c>
      <c r="X154" s="60">
        <v>1.6140620217750361E-2</v>
      </c>
      <c r="Y154" s="60">
        <f>0</f>
        <v>0</v>
      </c>
      <c r="Z154" s="60">
        <f>0</f>
        <v>0</v>
      </c>
      <c r="AA154" s="60">
        <f>0</f>
        <v>0</v>
      </c>
      <c r="AB154" s="60">
        <v>1.6140620217750361E-2</v>
      </c>
      <c r="AC154" s="60">
        <v>1.6140620217750361E-2</v>
      </c>
      <c r="AD154" s="60">
        <v>1.6140620217750361E-2</v>
      </c>
      <c r="AE154" s="60">
        <f>0</f>
        <v>0</v>
      </c>
      <c r="AF154" s="60">
        <v>1.6140620217750361E-2</v>
      </c>
      <c r="AG154" s="59">
        <f t="shared" si="3"/>
        <v>8.0703101088751811E-2</v>
      </c>
    </row>
    <row r="155" spans="20:33">
      <c r="T155" s="51">
        <v>0.52777777777777801</v>
      </c>
      <c r="U155" s="52" t="s">
        <v>37</v>
      </c>
      <c r="V155" s="53">
        <v>0.53125</v>
      </c>
      <c r="W155" s="60">
        <f>0</f>
        <v>0</v>
      </c>
      <c r="X155" s="60">
        <v>1.5500000000000014E-2</v>
      </c>
      <c r="Y155" s="60">
        <f>0</f>
        <v>0</v>
      </c>
      <c r="Z155" s="60">
        <f>0</f>
        <v>0</v>
      </c>
      <c r="AA155" s="60">
        <f>0</f>
        <v>0</v>
      </c>
      <c r="AB155" s="60">
        <v>1.5500000000000014E-2</v>
      </c>
      <c r="AC155" s="60">
        <v>1.5500000000000014E-2</v>
      </c>
      <c r="AD155" s="60">
        <v>1.5500000000000014E-2</v>
      </c>
      <c r="AE155" s="60">
        <f>0</f>
        <v>0</v>
      </c>
      <c r="AF155" s="60">
        <v>1.5500000000000014E-2</v>
      </c>
      <c r="AG155" s="59">
        <f t="shared" si="3"/>
        <v>7.7500000000000069E-2</v>
      </c>
    </row>
    <row r="156" spans="20:33">
      <c r="T156" s="51">
        <v>0.53125</v>
      </c>
      <c r="U156" s="52" t="s">
        <v>37</v>
      </c>
      <c r="V156" s="53">
        <v>0.53472222222222199</v>
      </c>
      <c r="W156" s="60">
        <f>0</f>
        <v>0</v>
      </c>
      <c r="X156" s="60">
        <v>1.5829165627811871E-2</v>
      </c>
      <c r="Y156" s="60">
        <f>0</f>
        <v>0</v>
      </c>
      <c r="Z156" s="60">
        <f>0</f>
        <v>0</v>
      </c>
      <c r="AA156" s="60">
        <f>0</f>
        <v>0</v>
      </c>
      <c r="AB156" s="60">
        <v>1.5829165627811871E-2</v>
      </c>
      <c r="AC156" s="60">
        <v>1.5829165627811871E-2</v>
      </c>
      <c r="AD156" s="60">
        <v>1.5829165627811871E-2</v>
      </c>
      <c r="AE156" s="60">
        <f>0</f>
        <v>0</v>
      </c>
      <c r="AF156" s="60">
        <v>1.5829165627811871E-2</v>
      </c>
      <c r="AG156" s="59">
        <f t="shared" si="3"/>
        <v>7.9145828139059349E-2</v>
      </c>
    </row>
    <row r="157" spans="20:33">
      <c r="T157" s="51">
        <v>0.53472222222222199</v>
      </c>
      <c r="U157" s="52" t="s">
        <v>37</v>
      </c>
      <c r="V157" s="53">
        <v>0.53819444444444398</v>
      </c>
      <c r="W157" s="60">
        <f>0</f>
        <v>0</v>
      </c>
      <c r="X157" s="60">
        <v>1.3547106638692385E-2</v>
      </c>
      <c r="Y157" s="60">
        <f>0</f>
        <v>0</v>
      </c>
      <c r="Z157" s="60">
        <f>0</f>
        <v>0</v>
      </c>
      <c r="AA157" s="60">
        <f>0</f>
        <v>0</v>
      </c>
      <c r="AB157" s="60">
        <v>1.3547106638692385E-2</v>
      </c>
      <c r="AC157" s="60">
        <v>1.3547106638692385E-2</v>
      </c>
      <c r="AD157" s="60">
        <v>1.3547106638692385E-2</v>
      </c>
      <c r="AE157" s="60">
        <f>0</f>
        <v>0</v>
      </c>
      <c r="AF157" s="60">
        <v>1.3547106638692385E-2</v>
      </c>
      <c r="AG157" s="59">
        <f t="shared" si="3"/>
        <v>6.7735533193461928E-2</v>
      </c>
    </row>
    <row r="158" spans="20:33">
      <c r="T158" s="51">
        <v>0.53819444444444398</v>
      </c>
      <c r="U158" s="52" t="s">
        <v>37</v>
      </c>
      <c r="V158" s="53">
        <v>0.54166666666666596</v>
      </c>
      <c r="W158" s="60">
        <f>0</f>
        <v>0</v>
      </c>
      <c r="X158" s="60">
        <v>1.1842598415409486E-2</v>
      </c>
      <c r="Y158" s="60">
        <f>0</f>
        <v>0</v>
      </c>
      <c r="Z158" s="60">
        <f>0</f>
        <v>0</v>
      </c>
      <c r="AA158" s="60">
        <f>0</f>
        <v>0</v>
      </c>
      <c r="AB158" s="60">
        <v>1.1842598415409486E-2</v>
      </c>
      <c r="AC158" s="60">
        <v>1.1842598415409486E-2</v>
      </c>
      <c r="AD158" s="60">
        <v>1.1842598415409486E-2</v>
      </c>
      <c r="AE158" s="60">
        <f>0</f>
        <v>0</v>
      </c>
      <c r="AF158" s="60">
        <v>1.1842598415409486E-2</v>
      </c>
      <c r="AG158" s="59">
        <f t="shared" si="3"/>
        <v>5.921299207704743E-2</v>
      </c>
    </row>
    <row r="159" spans="20:33">
      <c r="T159" s="51">
        <v>0.54166666666666696</v>
      </c>
      <c r="U159" s="52" t="s">
        <v>37</v>
      </c>
      <c r="V159" s="53">
        <v>0.54513888888888895</v>
      </c>
      <c r="W159" s="57">
        <f>0</f>
        <v>0</v>
      </c>
      <c r="X159" s="57">
        <v>1.5409517982944012E-2</v>
      </c>
      <c r="Y159" s="57">
        <f>0</f>
        <v>0</v>
      </c>
      <c r="Z159" s="57">
        <f>0</f>
        <v>0</v>
      </c>
      <c r="AA159" s="57">
        <f>0</f>
        <v>0</v>
      </c>
      <c r="AB159" s="57">
        <f>0</f>
        <v>0</v>
      </c>
      <c r="AC159" s="57">
        <v>1.5409517982944012E-2</v>
      </c>
      <c r="AD159" s="57">
        <f>0</f>
        <v>0</v>
      </c>
      <c r="AE159" s="57">
        <f>0</f>
        <v>0</v>
      </c>
      <c r="AF159" s="57">
        <f>0</f>
        <v>0</v>
      </c>
      <c r="AG159" s="59">
        <f t="shared" si="3"/>
        <v>3.0819035965888024E-2</v>
      </c>
    </row>
    <row r="160" spans="20:33">
      <c r="T160" s="51">
        <v>0.54513888888888895</v>
      </c>
      <c r="U160" s="52" t="s">
        <v>37</v>
      </c>
      <c r="V160" s="53">
        <v>0.54861111111111105</v>
      </c>
      <c r="W160" s="57">
        <f>0</f>
        <v>0</v>
      </c>
      <c r="X160" s="57">
        <v>1.6140620217750361E-2</v>
      </c>
      <c r="Y160" s="57">
        <f>0</f>
        <v>0</v>
      </c>
      <c r="Z160" s="57">
        <f>0</f>
        <v>0</v>
      </c>
      <c r="AA160" s="57">
        <f>0</f>
        <v>0</v>
      </c>
      <c r="AB160" s="57">
        <f>0</f>
        <v>0</v>
      </c>
      <c r="AC160" s="57">
        <v>1.6140620217750361E-2</v>
      </c>
      <c r="AD160" s="57">
        <f>0</f>
        <v>0</v>
      </c>
      <c r="AE160" s="57">
        <f>0</f>
        <v>0</v>
      </c>
      <c r="AF160" s="57">
        <f>0</f>
        <v>0</v>
      </c>
      <c r="AG160" s="59">
        <f t="shared" si="3"/>
        <v>3.2281240435500722E-2</v>
      </c>
    </row>
    <row r="161" spans="20:33">
      <c r="T161" s="51">
        <v>0.54861111111111105</v>
      </c>
      <c r="U161" s="52" t="s">
        <v>37</v>
      </c>
      <c r="V161" s="53">
        <v>0.55208333333333304</v>
      </c>
      <c r="W161" s="57">
        <f>0</f>
        <v>0</v>
      </c>
      <c r="X161" s="57">
        <v>1.5500000000000014E-2</v>
      </c>
      <c r="Y161" s="57">
        <f>0</f>
        <v>0</v>
      </c>
      <c r="Z161" s="57">
        <f>0</f>
        <v>0</v>
      </c>
      <c r="AA161" s="57">
        <f>0</f>
        <v>0</v>
      </c>
      <c r="AB161" s="57">
        <f>0</f>
        <v>0</v>
      </c>
      <c r="AC161" s="57">
        <v>1.5500000000000014E-2</v>
      </c>
      <c r="AD161" s="57">
        <f>0</f>
        <v>0</v>
      </c>
      <c r="AE161" s="57">
        <f>0</f>
        <v>0</v>
      </c>
      <c r="AF161" s="57">
        <f>0</f>
        <v>0</v>
      </c>
      <c r="AG161" s="59">
        <f t="shared" si="3"/>
        <v>3.1000000000000028E-2</v>
      </c>
    </row>
    <row r="162" spans="20:33">
      <c r="T162" s="51">
        <v>0.55208333333333304</v>
      </c>
      <c r="U162" s="52" t="s">
        <v>37</v>
      </c>
      <c r="V162" s="53">
        <v>0.55555555555555503</v>
      </c>
      <c r="W162" s="57">
        <f>0</f>
        <v>0</v>
      </c>
      <c r="X162" s="57">
        <v>1.5829165627811871E-2</v>
      </c>
      <c r="Y162" s="57">
        <f>0</f>
        <v>0</v>
      </c>
      <c r="Z162" s="57">
        <f>0</f>
        <v>0</v>
      </c>
      <c r="AA162" s="57">
        <f>0</f>
        <v>0</v>
      </c>
      <c r="AB162" s="57">
        <f>0</f>
        <v>0</v>
      </c>
      <c r="AC162" s="57">
        <v>1.5829165627811871E-2</v>
      </c>
      <c r="AD162" s="57">
        <f>0</f>
        <v>0</v>
      </c>
      <c r="AE162" s="57">
        <f>0</f>
        <v>0</v>
      </c>
      <c r="AF162" s="57">
        <f>0</f>
        <v>0</v>
      </c>
      <c r="AG162" s="59">
        <f t="shared" si="3"/>
        <v>3.1658331255623742E-2</v>
      </c>
    </row>
    <row r="163" spans="20:33">
      <c r="T163" s="51">
        <v>0.55555555555555602</v>
      </c>
      <c r="U163" s="52" t="s">
        <v>37</v>
      </c>
      <c r="V163" s="53">
        <v>0.55902777777777801</v>
      </c>
      <c r="W163" s="57">
        <f>0</f>
        <v>0</v>
      </c>
      <c r="X163" s="57">
        <v>1.3547106638692385E-2</v>
      </c>
      <c r="Y163" s="57">
        <f>0</f>
        <v>0</v>
      </c>
      <c r="Z163" s="57">
        <f>0</f>
        <v>0</v>
      </c>
      <c r="AA163" s="57">
        <f>0</f>
        <v>0</v>
      </c>
      <c r="AB163" s="57">
        <f>0</f>
        <v>0</v>
      </c>
      <c r="AC163" s="57">
        <v>1.3547106638692385E-2</v>
      </c>
      <c r="AD163" s="57">
        <f>0</f>
        <v>0</v>
      </c>
      <c r="AE163" s="57">
        <f>0</f>
        <v>0</v>
      </c>
      <c r="AF163" s="57">
        <f>0</f>
        <v>0</v>
      </c>
      <c r="AG163" s="59">
        <f t="shared" si="3"/>
        <v>2.709421327738477E-2</v>
      </c>
    </row>
    <row r="164" spans="20:33">
      <c r="T164" s="51">
        <v>0.55902777777777801</v>
      </c>
      <c r="U164" s="52" t="s">
        <v>37</v>
      </c>
      <c r="V164" s="53">
        <v>0.5625</v>
      </c>
      <c r="W164" s="57">
        <f>0</f>
        <v>0</v>
      </c>
      <c r="X164" s="57">
        <v>1.1842598415409486E-2</v>
      </c>
      <c r="Y164" s="57">
        <f>0</f>
        <v>0</v>
      </c>
      <c r="Z164" s="57">
        <f>0</f>
        <v>0</v>
      </c>
      <c r="AA164" s="57">
        <f>0</f>
        <v>0</v>
      </c>
      <c r="AB164" s="57">
        <f>0</f>
        <v>0</v>
      </c>
      <c r="AC164" s="57">
        <v>1.1842598415409486E-2</v>
      </c>
      <c r="AD164" s="57">
        <f>0</f>
        <v>0</v>
      </c>
      <c r="AE164" s="57">
        <f>0</f>
        <v>0</v>
      </c>
      <c r="AF164" s="57">
        <f>0</f>
        <v>0</v>
      </c>
      <c r="AG164" s="59">
        <f t="shared" si="3"/>
        <v>2.3685196830818971E-2</v>
      </c>
    </row>
    <row r="165" spans="20:33">
      <c r="T165" s="51">
        <v>0.5625</v>
      </c>
      <c r="U165" s="52" t="s">
        <v>37</v>
      </c>
      <c r="V165" s="53">
        <v>0.56597222222222199</v>
      </c>
      <c r="W165" s="60">
        <f>0</f>
        <v>0</v>
      </c>
      <c r="X165" s="60">
        <v>8.9999999999999993E-3</v>
      </c>
      <c r="Y165" s="60">
        <v>1.5409517982944012E-2</v>
      </c>
      <c r="Z165" s="60">
        <v>1.5409517982944012E-2</v>
      </c>
      <c r="AA165" s="60">
        <f>0</f>
        <v>0</v>
      </c>
      <c r="AB165" s="60">
        <f>0</f>
        <v>0</v>
      </c>
      <c r="AC165" s="60">
        <v>8.9999999999999993E-3</v>
      </c>
      <c r="AD165" s="60">
        <v>1.5409517982944012E-2</v>
      </c>
      <c r="AE165" s="60">
        <v>1.5409517982944012E-2</v>
      </c>
      <c r="AF165" s="60">
        <f>0</f>
        <v>0</v>
      </c>
      <c r="AG165" s="59">
        <f t="shared" si="3"/>
        <v>7.963807193177605E-2</v>
      </c>
    </row>
    <row r="166" spans="20:33">
      <c r="T166" s="51">
        <v>0.56597222222222199</v>
      </c>
      <c r="U166" s="52" t="s">
        <v>37</v>
      </c>
      <c r="V166" s="53">
        <v>0.56944444444444398</v>
      </c>
      <c r="W166" s="60">
        <f>0</f>
        <v>0</v>
      </c>
      <c r="X166" s="60">
        <v>8.0000000000000002E-3</v>
      </c>
      <c r="Y166" s="60">
        <v>1.6140620217750361E-2</v>
      </c>
      <c r="Z166" s="60">
        <v>1.6140620217750361E-2</v>
      </c>
      <c r="AA166" s="60">
        <f>0</f>
        <v>0</v>
      </c>
      <c r="AB166" s="60">
        <f>0</f>
        <v>0</v>
      </c>
      <c r="AC166" s="60">
        <v>8.0000000000000002E-3</v>
      </c>
      <c r="AD166" s="60">
        <v>1.6140620217750361E-2</v>
      </c>
      <c r="AE166" s="60">
        <v>1.6140620217750361E-2</v>
      </c>
      <c r="AF166" s="60">
        <f>0</f>
        <v>0</v>
      </c>
      <c r="AG166" s="59">
        <f t="shared" si="3"/>
        <v>8.0562480871001457E-2</v>
      </c>
    </row>
    <row r="167" spans="20:33">
      <c r="T167" s="51">
        <v>0.56944444444444398</v>
      </c>
      <c r="U167" s="52" t="s">
        <v>37</v>
      </c>
      <c r="V167" s="53">
        <v>0.57291666666666596</v>
      </c>
      <c r="W167" s="60">
        <f>0</f>
        <v>0</v>
      </c>
      <c r="X167" s="60">
        <v>7.0000000000000001E-3</v>
      </c>
      <c r="Y167" s="60">
        <v>1.5500000000000014E-2</v>
      </c>
      <c r="Z167" s="60">
        <v>1.5500000000000014E-2</v>
      </c>
      <c r="AA167" s="60">
        <f>0</f>
        <v>0</v>
      </c>
      <c r="AB167" s="60">
        <f>0</f>
        <v>0</v>
      </c>
      <c r="AC167" s="60">
        <v>7.0000000000000001E-3</v>
      </c>
      <c r="AD167" s="60">
        <v>1.5500000000000014E-2</v>
      </c>
      <c r="AE167" s="60">
        <v>1.5500000000000014E-2</v>
      </c>
      <c r="AF167" s="60">
        <f>0</f>
        <v>0</v>
      </c>
      <c r="AG167" s="59">
        <f t="shared" si="3"/>
        <v>7.6000000000000054E-2</v>
      </c>
    </row>
    <row r="168" spans="20:33">
      <c r="T168" s="51">
        <v>0.57291666666666696</v>
      </c>
      <c r="U168" s="52" t="s">
        <v>37</v>
      </c>
      <c r="V168" s="53">
        <v>0.57638888888888895</v>
      </c>
      <c r="W168" s="60">
        <f>0</f>
        <v>0</v>
      </c>
      <c r="X168" s="60">
        <v>6.0000000000000001E-3</v>
      </c>
      <c r="Y168" s="60">
        <v>1.5829165627811871E-2</v>
      </c>
      <c r="Z168" s="60">
        <v>1.5829165627811871E-2</v>
      </c>
      <c r="AA168" s="60">
        <f>0</f>
        <v>0</v>
      </c>
      <c r="AB168" s="60">
        <f>0</f>
        <v>0</v>
      </c>
      <c r="AC168" s="60">
        <v>6.0000000000000001E-3</v>
      </c>
      <c r="AD168" s="60">
        <v>1.5829165627811871E-2</v>
      </c>
      <c r="AE168" s="60">
        <v>1.5829165627811871E-2</v>
      </c>
      <c r="AF168" s="60">
        <v>1.5409517982944012E-2</v>
      </c>
      <c r="AG168" s="59">
        <f t="shared" si="3"/>
        <v>9.0726180494191497E-2</v>
      </c>
    </row>
    <row r="169" spans="20:33">
      <c r="T169" s="51">
        <v>0.57638888888888895</v>
      </c>
      <c r="U169" s="52" t="s">
        <v>37</v>
      </c>
      <c r="V169" s="53">
        <v>0.57986111111111105</v>
      </c>
      <c r="W169" s="60">
        <f>0</f>
        <v>0</v>
      </c>
      <c r="X169" s="60">
        <v>5.0000000000000001E-3</v>
      </c>
      <c r="Y169" s="60">
        <v>1.3547106638692385E-2</v>
      </c>
      <c r="Z169" s="60">
        <v>1.3547106638692385E-2</v>
      </c>
      <c r="AA169" s="60">
        <f>0</f>
        <v>0</v>
      </c>
      <c r="AB169" s="60">
        <f>0</f>
        <v>0</v>
      </c>
      <c r="AC169" s="60">
        <v>5.0000000000000001E-3</v>
      </c>
      <c r="AD169" s="60">
        <v>1.3547106638692385E-2</v>
      </c>
      <c r="AE169" s="60">
        <v>1.3547106638692385E-2</v>
      </c>
      <c r="AF169" s="60">
        <v>1.6140620217750361E-2</v>
      </c>
      <c r="AG169" s="59">
        <f t="shared" si="3"/>
        <v>8.0329046772519896E-2</v>
      </c>
    </row>
    <row r="170" spans="20:33">
      <c r="T170" s="51">
        <v>0.57986111111111105</v>
      </c>
      <c r="U170" s="52" t="s">
        <v>37</v>
      </c>
      <c r="V170" s="53">
        <v>0.58333333333333304</v>
      </c>
      <c r="W170" s="60">
        <f>0</f>
        <v>0</v>
      </c>
      <c r="X170" s="60">
        <v>4.0000000000000001E-3</v>
      </c>
      <c r="Y170" s="60">
        <v>1.1842598415409486E-2</v>
      </c>
      <c r="Z170" s="60">
        <v>1.1842598415409486E-2</v>
      </c>
      <c r="AA170" s="60">
        <f>0</f>
        <v>0</v>
      </c>
      <c r="AB170" s="60">
        <f>0</f>
        <v>0</v>
      </c>
      <c r="AC170" s="60">
        <v>4.0000000000000001E-3</v>
      </c>
      <c r="AD170" s="60">
        <v>1.1842598415409486E-2</v>
      </c>
      <c r="AE170" s="60">
        <v>1.1842598415409486E-2</v>
      </c>
      <c r="AF170" s="60">
        <v>1.5500000000000014E-2</v>
      </c>
      <c r="AG170" s="59">
        <f t="shared" si="3"/>
        <v>7.0870393661637957E-2</v>
      </c>
    </row>
    <row r="171" spans="20:33">
      <c r="T171" s="51">
        <v>0.58333333333333304</v>
      </c>
      <c r="U171" s="52" t="s">
        <v>37</v>
      </c>
      <c r="V171" s="53">
        <v>0.58680555555555503</v>
      </c>
      <c r="W171" s="57">
        <v>1.5409517982944012E-2</v>
      </c>
      <c r="X171" s="57">
        <v>1.5409517982944012E-2</v>
      </c>
      <c r="Y171" s="57">
        <f>0</f>
        <v>0</v>
      </c>
      <c r="Z171" s="57">
        <v>1.5409517982944012E-2</v>
      </c>
      <c r="AA171" s="57">
        <f>0</f>
        <v>0</v>
      </c>
      <c r="AB171" s="57">
        <f>0</f>
        <v>0</v>
      </c>
      <c r="AC171" s="57">
        <v>1.5409517982944012E-2</v>
      </c>
      <c r="AD171" s="57">
        <v>1.5409517982944012E-2</v>
      </c>
      <c r="AE171" s="57">
        <f>0</f>
        <v>0</v>
      </c>
      <c r="AF171" s="57">
        <v>1.5829165627811871E-2</v>
      </c>
      <c r="AG171" s="59">
        <f t="shared" si="3"/>
        <v>9.2876755542531941E-2</v>
      </c>
    </row>
    <row r="172" spans="20:33">
      <c r="T172" s="51">
        <v>0.58680555555555503</v>
      </c>
      <c r="U172" s="52" t="s">
        <v>37</v>
      </c>
      <c r="V172" s="53">
        <v>0.59027777777777701</v>
      </c>
      <c r="W172" s="57">
        <v>1.6140620217750361E-2</v>
      </c>
      <c r="X172" s="57">
        <v>1.6140620217750361E-2</v>
      </c>
      <c r="Y172" s="57">
        <f>0</f>
        <v>0</v>
      </c>
      <c r="Z172" s="57">
        <v>1.6140620217750361E-2</v>
      </c>
      <c r="AA172" s="57">
        <f>0</f>
        <v>0</v>
      </c>
      <c r="AB172" s="57">
        <f>0</f>
        <v>0</v>
      </c>
      <c r="AC172" s="57">
        <v>1.6140620217750361E-2</v>
      </c>
      <c r="AD172" s="57">
        <v>1.6140620217750361E-2</v>
      </c>
      <c r="AE172" s="57">
        <f>0</f>
        <v>0</v>
      </c>
      <c r="AF172" s="57">
        <v>1.3547106638692385E-2</v>
      </c>
      <c r="AG172" s="59">
        <f t="shared" si="3"/>
        <v>9.4250207727444191E-2</v>
      </c>
    </row>
    <row r="173" spans="20:33">
      <c r="T173" s="51">
        <v>0.59027777777777801</v>
      </c>
      <c r="U173" s="52" t="s">
        <v>37</v>
      </c>
      <c r="V173" s="53">
        <v>0.59375</v>
      </c>
      <c r="W173" s="57">
        <v>1.5500000000000014E-2</v>
      </c>
      <c r="X173" s="57">
        <v>1.5500000000000014E-2</v>
      </c>
      <c r="Y173" s="57">
        <f>0</f>
        <v>0</v>
      </c>
      <c r="Z173" s="57">
        <v>1.5500000000000014E-2</v>
      </c>
      <c r="AA173" s="57">
        <f>0</f>
        <v>0</v>
      </c>
      <c r="AB173" s="57">
        <f>0</f>
        <v>0</v>
      </c>
      <c r="AC173" s="57">
        <v>1.5500000000000014E-2</v>
      </c>
      <c r="AD173" s="57">
        <v>1.5500000000000014E-2</v>
      </c>
      <c r="AE173" s="57">
        <f>0</f>
        <v>0</v>
      </c>
      <c r="AF173" s="57">
        <v>1.1842598415409486E-2</v>
      </c>
      <c r="AG173" s="59">
        <f t="shared" si="3"/>
        <v>8.9342598415409549E-2</v>
      </c>
    </row>
    <row r="174" spans="20:33">
      <c r="T174" s="51">
        <v>0.59375</v>
      </c>
      <c r="U174" s="52" t="s">
        <v>37</v>
      </c>
      <c r="V174" s="53">
        <v>0.59722222222222199</v>
      </c>
      <c r="W174" s="57">
        <v>1.5829165627811871E-2</v>
      </c>
      <c r="X174" s="57">
        <v>1.5829165627811871E-2</v>
      </c>
      <c r="Y174" s="57">
        <f>0</f>
        <v>0</v>
      </c>
      <c r="Z174" s="57">
        <v>1.5829165627811871E-2</v>
      </c>
      <c r="AA174" s="57">
        <f>0</f>
        <v>0</v>
      </c>
      <c r="AB174" s="57">
        <f>0</f>
        <v>0</v>
      </c>
      <c r="AC174" s="57">
        <v>1.5829165627811871E-2</v>
      </c>
      <c r="AD174" s="57">
        <v>1.5829165627811871E-2</v>
      </c>
      <c r="AE174" s="57">
        <f>0</f>
        <v>0</v>
      </c>
      <c r="AF174" s="57">
        <f>0</f>
        <v>0</v>
      </c>
      <c r="AG174" s="59">
        <f t="shared" si="3"/>
        <v>7.9145828139059349E-2</v>
      </c>
    </row>
    <row r="175" spans="20:33">
      <c r="T175" s="51">
        <v>0.59722222222222199</v>
      </c>
      <c r="U175" s="52" t="s">
        <v>37</v>
      </c>
      <c r="V175" s="53">
        <v>0.60069444444444398</v>
      </c>
      <c r="W175" s="57">
        <v>1.3547106638692385E-2</v>
      </c>
      <c r="X175" s="57">
        <v>1.3547106638692385E-2</v>
      </c>
      <c r="Y175" s="57">
        <f>0</f>
        <v>0</v>
      </c>
      <c r="Z175" s="57">
        <v>1.3547106638692385E-2</v>
      </c>
      <c r="AA175" s="57">
        <f>0</f>
        <v>0</v>
      </c>
      <c r="AB175" s="57">
        <f>0</f>
        <v>0</v>
      </c>
      <c r="AC175" s="57">
        <v>1.3547106638692385E-2</v>
      </c>
      <c r="AD175" s="57">
        <v>1.3547106638692385E-2</v>
      </c>
      <c r="AE175" s="57">
        <f>0</f>
        <v>0</v>
      </c>
      <c r="AF175" s="57">
        <f>0</f>
        <v>0</v>
      </c>
      <c r="AG175" s="59">
        <f t="shared" si="3"/>
        <v>6.7735533193461928E-2</v>
      </c>
    </row>
    <row r="176" spans="20:33">
      <c r="T176" s="51">
        <v>0.60069444444444398</v>
      </c>
      <c r="U176" s="52" t="s">
        <v>37</v>
      </c>
      <c r="V176" s="53">
        <v>0.60416666666666596</v>
      </c>
      <c r="W176" s="57">
        <v>1.1842598415409486E-2</v>
      </c>
      <c r="X176" s="57">
        <v>1.1842598415409486E-2</v>
      </c>
      <c r="Y176" s="57">
        <f>0</f>
        <v>0</v>
      </c>
      <c r="Z176" s="57">
        <v>1.1842598415409486E-2</v>
      </c>
      <c r="AA176" s="57">
        <f>0</f>
        <v>0</v>
      </c>
      <c r="AB176" s="57">
        <f>0</f>
        <v>0</v>
      </c>
      <c r="AC176" s="57">
        <v>1.1842598415409486E-2</v>
      </c>
      <c r="AD176" s="57">
        <v>1.1842598415409486E-2</v>
      </c>
      <c r="AE176" s="57">
        <f>0</f>
        <v>0</v>
      </c>
      <c r="AF176" s="57">
        <f>0</f>
        <v>0</v>
      </c>
      <c r="AG176" s="59">
        <f t="shared" si="3"/>
        <v>5.921299207704743E-2</v>
      </c>
    </row>
    <row r="177" spans="20:33">
      <c r="T177" s="51">
        <v>0.60416666666666696</v>
      </c>
      <c r="U177" s="52" t="s">
        <v>37</v>
      </c>
      <c r="V177" s="53">
        <v>0.60763888888888895</v>
      </c>
      <c r="W177" s="60">
        <v>1.5409517982944012E-2</v>
      </c>
      <c r="X177" s="60">
        <v>1.5409517982944012E-2</v>
      </c>
      <c r="Y177" s="60">
        <v>1.5409517982944012E-2</v>
      </c>
      <c r="Z177" s="60">
        <v>8.9999999999999993E-3</v>
      </c>
      <c r="AA177" s="60">
        <f>0</f>
        <v>0</v>
      </c>
      <c r="AB177" s="60">
        <f>0</f>
        <v>0</v>
      </c>
      <c r="AC177" s="60">
        <v>1.5409517982944012E-2</v>
      </c>
      <c r="AD177" s="60">
        <v>1.5409517982944012E-2</v>
      </c>
      <c r="AE177" s="60">
        <f>0</f>
        <v>0</v>
      </c>
      <c r="AF177" s="60">
        <f>0</f>
        <v>0</v>
      </c>
      <c r="AG177" s="59">
        <f t="shared" si="3"/>
        <v>8.6047589914720057E-2</v>
      </c>
    </row>
    <row r="178" spans="20:33">
      <c r="T178" s="51">
        <v>0.60763888888888895</v>
      </c>
      <c r="U178" s="52" t="s">
        <v>37</v>
      </c>
      <c r="V178" s="53">
        <v>0.61111111111111105</v>
      </c>
      <c r="W178" s="60">
        <v>1.6140620217750361E-2</v>
      </c>
      <c r="X178" s="60">
        <v>1.6140620217750361E-2</v>
      </c>
      <c r="Y178" s="60">
        <v>1.6140620217750361E-2</v>
      </c>
      <c r="Z178" s="60">
        <v>8.0000000000000002E-3</v>
      </c>
      <c r="AA178" s="60">
        <f>0</f>
        <v>0</v>
      </c>
      <c r="AB178" s="60">
        <f>0</f>
        <v>0</v>
      </c>
      <c r="AC178" s="60">
        <v>1.6140620217750361E-2</v>
      </c>
      <c r="AD178" s="60">
        <v>1.6140620217750361E-2</v>
      </c>
      <c r="AE178" s="60">
        <f>0</f>
        <v>0</v>
      </c>
      <c r="AF178" s="60">
        <f>0</f>
        <v>0</v>
      </c>
      <c r="AG178" s="59">
        <f t="shared" si="3"/>
        <v>8.8703101088751818E-2</v>
      </c>
    </row>
    <row r="179" spans="20:33">
      <c r="T179" s="51">
        <v>0.61111111111111105</v>
      </c>
      <c r="U179" s="52" t="s">
        <v>37</v>
      </c>
      <c r="V179" s="53">
        <v>0.61458333333333304</v>
      </c>
      <c r="W179" s="60">
        <v>1.5500000000000014E-2</v>
      </c>
      <c r="X179" s="60">
        <v>1.5500000000000014E-2</v>
      </c>
      <c r="Y179" s="60">
        <v>1.5500000000000014E-2</v>
      </c>
      <c r="Z179" s="60">
        <v>7.0000000000000001E-3</v>
      </c>
      <c r="AA179" s="60">
        <f>0</f>
        <v>0</v>
      </c>
      <c r="AB179" s="60">
        <f>0</f>
        <v>0</v>
      </c>
      <c r="AC179" s="60">
        <v>1.5500000000000014E-2</v>
      </c>
      <c r="AD179" s="60">
        <v>1.5500000000000014E-2</v>
      </c>
      <c r="AE179" s="60">
        <f>0</f>
        <v>0</v>
      </c>
      <c r="AF179" s="60">
        <f>0</f>
        <v>0</v>
      </c>
      <c r="AG179" s="59">
        <f t="shared" si="3"/>
        <v>8.4500000000000075E-2</v>
      </c>
    </row>
    <row r="180" spans="20:33">
      <c r="T180" s="51">
        <v>0.61458333333333304</v>
      </c>
      <c r="U180" s="52" t="s">
        <v>37</v>
      </c>
      <c r="V180" s="53">
        <v>0.61805555555555503</v>
      </c>
      <c r="W180" s="60">
        <v>1.5829165627811871E-2</v>
      </c>
      <c r="X180" s="60">
        <v>1.5829165627811871E-2</v>
      </c>
      <c r="Y180" s="60">
        <v>1.5829165627811871E-2</v>
      </c>
      <c r="Z180" s="60">
        <v>6.0000000000000001E-3</v>
      </c>
      <c r="AA180" s="60">
        <f>0</f>
        <v>0</v>
      </c>
      <c r="AB180" s="60">
        <f>0</f>
        <v>0</v>
      </c>
      <c r="AC180" s="60">
        <v>1.5829165627811871E-2</v>
      </c>
      <c r="AD180" s="60">
        <v>1.5829165627811871E-2</v>
      </c>
      <c r="AE180" s="60">
        <f>0</f>
        <v>0</v>
      </c>
      <c r="AF180" s="60">
        <f>0</f>
        <v>0</v>
      </c>
      <c r="AG180" s="59">
        <f t="shared" si="3"/>
        <v>8.5145828139059354E-2</v>
      </c>
    </row>
    <row r="181" spans="20:33">
      <c r="T181" s="51">
        <v>0.61805555555555503</v>
      </c>
      <c r="U181" s="52" t="s">
        <v>37</v>
      </c>
      <c r="V181" s="53">
        <v>0.62152777777777701</v>
      </c>
      <c r="W181" s="60">
        <v>1.3547106638692385E-2</v>
      </c>
      <c r="X181" s="60">
        <v>1.3547106638692385E-2</v>
      </c>
      <c r="Y181" s="60">
        <v>1.3547106638692385E-2</v>
      </c>
      <c r="Z181" s="60">
        <v>5.0000000000000001E-3</v>
      </c>
      <c r="AA181" s="60">
        <f>0</f>
        <v>0</v>
      </c>
      <c r="AB181" s="60">
        <f>0</f>
        <v>0</v>
      </c>
      <c r="AC181" s="60">
        <v>1.3547106638692385E-2</v>
      </c>
      <c r="AD181" s="60">
        <v>1.3547106638692385E-2</v>
      </c>
      <c r="AE181" s="60">
        <f>0</f>
        <v>0</v>
      </c>
      <c r="AF181" s="60">
        <f>0</f>
        <v>0</v>
      </c>
      <c r="AG181" s="59">
        <f t="shared" si="3"/>
        <v>7.2735533193461918E-2</v>
      </c>
    </row>
    <row r="182" spans="20:33">
      <c r="T182" s="51">
        <v>0.62152777777777801</v>
      </c>
      <c r="U182" s="52" t="s">
        <v>37</v>
      </c>
      <c r="V182" s="53">
        <v>0.625</v>
      </c>
      <c r="W182" s="60">
        <v>1.1842598415409486E-2</v>
      </c>
      <c r="X182" s="60">
        <v>1.1842598415409486E-2</v>
      </c>
      <c r="Y182" s="60">
        <v>1.1842598415409486E-2</v>
      </c>
      <c r="Z182" s="60">
        <v>4.0000000000000001E-3</v>
      </c>
      <c r="AA182" s="60">
        <f>0</f>
        <v>0</v>
      </c>
      <c r="AB182" s="60">
        <f>0</f>
        <v>0</v>
      </c>
      <c r="AC182" s="60">
        <v>1.1842598415409486E-2</v>
      </c>
      <c r="AD182" s="60">
        <v>1.1842598415409486E-2</v>
      </c>
      <c r="AE182" s="60">
        <f>0</f>
        <v>0</v>
      </c>
      <c r="AF182" s="60">
        <f>0</f>
        <v>0</v>
      </c>
      <c r="AG182" s="59">
        <f t="shared" si="3"/>
        <v>6.3212992077047434E-2</v>
      </c>
    </row>
    <row r="183" spans="20:33">
      <c r="T183" s="51">
        <v>0.625</v>
      </c>
      <c r="U183" s="52" t="s">
        <v>37</v>
      </c>
      <c r="V183" s="53">
        <v>0.62847222222222199</v>
      </c>
      <c r="W183" s="57">
        <v>1.5409517982944012E-2</v>
      </c>
      <c r="X183" s="57">
        <v>8.9999999999999993E-3</v>
      </c>
      <c r="Y183" s="57">
        <f>0</f>
        <v>0</v>
      </c>
      <c r="Z183" s="57">
        <v>1.5409517982944012E-2</v>
      </c>
      <c r="AA183" s="57">
        <f>0</f>
        <v>0</v>
      </c>
      <c r="AB183" s="57">
        <f>0</f>
        <v>0</v>
      </c>
      <c r="AC183" s="57">
        <f>0</f>
        <v>0</v>
      </c>
      <c r="AD183" s="57">
        <f>0</f>
        <v>0</v>
      </c>
      <c r="AE183" s="57">
        <v>1.5409517982944012E-2</v>
      </c>
      <c r="AF183" s="57">
        <v>1.5409517982944012E-2</v>
      </c>
      <c r="AG183" s="59">
        <f t="shared" si="3"/>
        <v>7.0638071931776056E-2</v>
      </c>
    </row>
    <row r="184" spans="20:33">
      <c r="T184" s="51">
        <v>0.62847222222222199</v>
      </c>
      <c r="U184" s="52" t="s">
        <v>37</v>
      </c>
      <c r="V184" s="53">
        <v>0.63194444444444398</v>
      </c>
      <c r="W184" s="57">
        <v>1.6140620217750361E-2</v>
      </c>
      <c r="X184" s="57">
        <v>8.0000000000000002E-3</v>
      </c>
      <c r="Y184" s="57">
        <f>0</f>
        <v>0</v>
      </c>
      <c r="Z184" s="57">
        <v>1.6140620217750361E-2</v>
      </c>
      <c r="AA184" s="57">
        <f>0</f>
        <v>0</v>
      </c>
      <c r="AB184" s="57">
        <f>0</f>
        <v>0</v>
      </c>
      <c r="AC184" s="57">
        <f>0</f>
        <v>0</v>
      </c>
      <c r="AD184" s="57">
        <f>0</f>
        <v>0</v>
      </c>
      <c r="AE184" s="57">
        <v>1.6140620217750361E-2</v>
      </c>
      <c r="AF184" s="57">
        <v>1.6140620217750361E-2</v>
      </c>
      <c r="AG184" s="59">
        <f t="shared" si="3"/>
        <v>7.256248087100145E-2</v>
      </c>
    </row>
    <row r="185" spans="20:33">
      <c r="T185" s="51">
        <v>0.63194444444444398</v>
      </c>
      <c r="U185" s="52" t="s">
        <v>37</v>
      </c>
      <c r="V185" s="53">
        <v>0.63541666666666596</v>
      </c>
      <c r="W185" s="57">
        <v>1.5500000000000014E-2</v>
      </c>
      <c r="X185" s="57">
        <v>7.0000000000000001E-3</v>
      </c>
      <c r="Y185" s="57">
        <f>0</f>
        <v>0</v>
      </c>
      <c r="Z185" s="57">
        <v>1.5500000000000014E-2</v>
      </c>
      <c r="AA185" s="57">
        <f>0</f>
        <v>0</v>
      </c>
      <c r="AB185" s="57">
        <f>0</f>
        <v>0</v>
      </c>
      <c r="AC185" s="57">
        <f>0</f>
        <v>0</v>
      </c>
      <c r="AD185" s="57">
        <f>0</f>
        <v>0</v>
      </c>
      <c r="AE185" s="57">
        <v>1.5500000000000014E-2</v>
      </c>
      <c r="AF185" s="57">
        <v>1.5500000000000014E-2</v>
      </c>
      <c r="AG185" s="59">
        <f t="shared" si="3"/>
        <v>6.9000000000000061E-2</v>
      </c>
    </row>
    <row r="186" spans="20:33">
      <c r="T186" s="51">
        <v>0.63541666666666696</v>
      </c>
      <c r="U186" s="52" t="s">
        <v>37</v>
      </c>
      <c r="V186" s="53">
        <v>0.63888888888888895</v>
      </c>
      <c r="W186" s="57">
        <v>1.5829165627811871E-2</v>
      </c>
      <c r="X186" s="57">
        <v>6.0000000000000001E-3</v>
      </c>
      <c r="Y186" s="57">
        <f>0</f>
        <v>0</v>
      </c>
      <c r="Z186" s="57">
        <v>1.5829165627811871E-2</v>
      </c>
      <c r="AA186" s="57">
        <f>0</f>
        <v>0</v>
      </c>
      <c r="AB186" s="57">
        <f>0</f>
        <v>0</v>
      </c>
      <c r="AC186" s="57">
        <f>0</f>
        <v>0</v>
      </c>
      <c r="AD186" s="57">
        <f>0</f>
        <v>0</v>
      </c>
      <c r="AE186" s="57">
        <v>1.5829165627811871E-2</v>
      </c>
      <c r="AF186" s="57">
        <v>1.5829165627811871E-2</v>
      </c>
      <c r="AG186" s="59">
        <f t="shared" si="3"/>
        <v>6.931666251124749E-2</v>
      </c>
    </row>
    <row r="187" spans="20:33">
      <c r="T187" s="51">
        <v>0.63888888888888895</v>
      </c>
      <c r="U187" s="52" t="s">
        <v>37</v>
      </c>
      <c r="V187" s="53">
        <v>0.64236111111111105</v>
      </c>
      <c r="W187" s="57">
        <v>1.3547106638692385E-2</v>
      </c>
      <c r="X187" s="57">
        <v>5.0000000000000001E-3</v>
      </c>
      <c r="Y187" s="57">
        <f>0</f>
        <v>0</v>
      </c>
      <c r="Z187" s="57">
        <v>1.3547106638692385E-2</v>
      </c>
      <c r="AA187" s="57">
        <f>0</f>
        <v>0</v>
      </c>
      <c r="AB187" s="57">
        <f>0</f>
        <v>0</v>
      </c>
      <c r="AC187" s="57">
        <f>0</f>
        <v>0</v>
      </c>
      <c r="AD187" s="57">
        <f>0</f>
        <v>0</v>
      </c>
      <c r="AE187" s="57">
        <v>1.3547106638692385E-2</v>
      </c>
      <c r="AF187" s="57">
        <v>1.3547106638692385E-2</v>
      </c>
      <c r="AG187" s="59">
        <f t="shared" si="3"/>
        <v>5.9188426554769545E-2</v>
      </c>
    </row>
    <row r="188" spans="20:33">
      <c r="T188" s="51">
        <v>0.64236111111111105</v>
      </c>
      <c r="U188" s="52" t="s">
        <v>37</v>
      </c>
      <c r="V188" s="53">
        <v>0.64583333333333304</v>
      </c>
      <c r="W188" s="57">
        <v>1.1842598415409486E-2</v>
      </c>
      <c r="X188" s="57">
        <v>4.0000000000000001E-3</v>
      </c>
      <c r="Y188" s="57">
        <f>0</f>
        <v>0</v>
      </c>
      <c r="Z188" s="57">
        <v>1.1842598415409486E-2</v>
      </c>
      <c r="AA188" s="57">
        <f>0</f>
        <v>0</v>
      </c>
      <c r="AB188" s="57">
        <f>0</f>
        <v>0</v>
      </c>
      <c r="AC188" s="57">
        <f>0</f>
        <v>0</v>
      </c>
      <c r="AD188" s="57">
        <f>0</f>
        <v>0</v>
      </c>
      <c r="AE188" s="57">
        <v>1.1842598415409486E-2</v>
      </c>
      <c r="AF188" s="57">
        <v>1.1842598415409486E-2</v>
      </c>
      <c r="AG188" s="59">
        <f t="shared" si="3"/>
        <v>5.1370393661637946E-2</v>
      </c>
    </row>
    <row r="189" spans="20:33">
      <c r="T189" s="51">
        <v>0.64583333333333304</v>
      </c>
      <c r="U189" s="52" t="s">
        <v>37</v>
      </c>
      <c r="V189" s="53">
        <v>0.64930555555555503</v>
      </c>
      <c r="W189" s="60">
        <v>1.5409517982944012E-2</v>
      </c>
      <c r="X189" s="60">
        <v>1.5409517982944012E-2</v>
      </c>
      <c r="Y189" s="60">
        <v>1.5409517982944012E-2</v>
      </c>
      <c r="Z189" s="60">
        <v>1.5409517982944012E-2</v>
      </c>
      <c r="AA189" s="60">
        <f>0</f>
        <v>0</v>
      </c>
      <c r="AB189" s="60">
        <v>1.5409517982944012E-2</v>
      </c>
      <c r="AC189" s="60">
        <v>1.5409517982944012E-2</v>
      </c>
      <c r="AD189" s="60">
        <v>1.5409517982944012E-2</v>
      </c>
      <c r="AE189" s="60">
        <v>1.5409517982944012E-2</v>
      </c>
      <c r="AF189" s="60">
        <v>1.5409517982944012E-2</v>
      </c>
      <c r="AG189" s="59">
        <f t="shared" si="3"/>
        <v>0.13868566184649611</v>
      </c>
    </row>
    <row r="190" spans="20:33">
      <c r="T190" s="51">
        <v>0.64930555555555503</v>
      </c>
      <c r="U190" s="52" t="s">
        <v>37</v>
      </c>
      <c r="V190" s="53">
        <v>0.65277777777777701</v>
      </c>
      <c r="W190" s="60">
        <v>1.6140620217750361E-2</v>
      </c>
      <c r="X190" s="60">
        <v>1.6140620217750361E-2</v>
      </c>
      <c r="Y190" s="60">
        <v>1.6140620217750361E-2</v>
      </c>
      <c r="Z190" s="60">
        <v>1.6140620217750361E-2</v>
      </c>
      <c r="AA190" s="60">
        <f>0</f>
        <v>0</v>
      </c>
      <c r="AB190" s="60">
        <v>1.6140620217750361E-2</v>
      </c>
      <c r="AC190" s="60">
        <v>1.6140620217750361E-2</v>
      </c>
      <c r="AD190" s="60">
        <v>1.6140620217750361E-2</v>
      </c>
      <c r="AE190" s="60">
        <v>1.6140620217750361E-2</v>
      </c>
      <c r="AF190" s="60">
        <v>1.6140620217750361E-2</v>
      </c>
      <c r="AG190" s="59">
        <f t="shared" si="3"/>
        <v>0.14526558195975328</v>
      </c>
    </row>
    <row r="191" spans="20:33">
      <c r="T191" s="51">
        <v>0.65277777777777801</v>
      </c>
      <c r="U191" s="52" t="s">
        <v>37</v>
      </c>
      <c r="V191" s="53">
        <v>0.65625</v>
      </c>
      <c r="W191" s="60">
        <v>1.5500000000000014E-2</v>
      </c>
      <c r="X191" s="60">
        <v>1.5500000000000014E-2</v>
      </c>
      <c r="Y191" s="60">
        <v>1.5500000000000014E-2</v>
      </c>
      <c r="Z191" s="60">
        <v>1.5500000000000014E-2</v>
      </c>
      <c r="AA191" s="60">
        <f>0</f>
        <v>0</v>
      </c>
      <c r="AB191" s="60">
        <v>1.5500000000000014E-2</v>
      </c>
      <c r="AC191" s="60">
        <v>1.5500000000000014E-2</v>
      </c>
      <c r="AD191" s="60">
        <v>1.5500000000000014E-2</v>
      </c>
      <c r="AE191" s="60">
        <v>1.5500000000000014E-2</v>
      </c>
      <c r="AF191" s="60">
        <v>1.5500000000000014E-2</v>
      </c>
      <c r="AG191" s="59">
        <f t="shared" si="3"/>
        <v>0.13950000000000012</v>
      </c>
    </row>
    <row r="192" spans="20:33">
      <c r="T192" s="51">
        <v>0.65625</v>
      </c>
      <c r="U192" s="52" t="s">
        <v>37</v>
      </c>
      <c r="V192" s="53">
        <v>0.65972222222222199</v>
      </c>
      <c r="W192" s="60">
        <v>1.5829165627811871E-2</v>
      </c>
      <c r="X192" s="60">
        <v>1.5829165627811871E-2</v>
      </c>
      <c r="Y192" s="60">
        <v>1.5829165627811871E-2</v>
      </c>
      <c r="Z192" s="60">
        <v>1.5829165627811871E-2</v>
      </c>
      <c r="AA192" s="60">
        <f>0</f>
        <v>0</v>
      </c>
      <c r="AB192" s="60">
        <v>1.5829165627811871E-2</v>
      </c>
      <c r="AC192" s="60">
        <v>1.5829165627811871E-2</v>
      </c>
      <c r="AD192" s="60">
        <v>1.5829165627811871E-2</v>
      </c>
      <c r="AE192" s="60">
        <v>1.5829165627811871E-2</v>
      </c>
      <c r="AF192" s="60">
        <v>1.5829165627811871E-2</v>
      </c>
      <c r="AG192" s="59">
        <f t="shared" si="3"/>
        <v>0.14246249065030681</v>
      </c>
    </row>
    <row r="193" spans="20:33">
      <c r="T193" s="51">
        <v>0.65972222222222199</v>
      </c>
      <c r="U193" s="52" t="s">
        <v>37</v>
      </c>
      <c r="V193" s="53">
        <v>0.66319444444444398</v>
      </c>
      <c r="W193" s="60">
        <v>1.3547106638692385E-2</v>
      </c>
      <c r="X193" s="60">
        <v>1.3547106638692385E-2</v>
      </c>
      <c r="Y193" s="60">
        <v>1.3547106638692385E-2</v>
      </c>
      <c r="Z193" s="60">
        <v>1.3547106638692385E-2</v>
      </c>
      <c r="AA193" s="60">
        <f>0</f>
        <v>0</v>
      </c>
      <c r="AB193" s="60">
        <v>1.3547106638692385E-2</v>
      </c>
      <c r="AC193" s="60">
        <v>1.3547106638692385E-2</v>
      </c>
      <c r="AD193" s="60">
        <v>1.3547106638692385E-2</v>
      </c>
      <c r="AE193" s="60">
        <v>1.3547106638692385E-2</v>
      </c>
      <c r="AF193" s="60">
        <v>1.3547106638692385E-2</v>
      </c>
      <c r="AG193" s="59">
        <f t="shared" si="3"/>
        <v>0.12192395974823145</v>
      </c>
    </row>
    <row r="194" spans="20:33">
      <c r="T194" s="51">
        <v>0.66319444444444398</v>
      </c>
      <c r="U194" s="52" t="s">
        <v>37</v>
      </c>
      <c r="V194" s="53">
        <v>0.66666666666666596</v>
      </c>
      <c r="W194" s="60">
        <v>1.1842598415409486E-2</v>
      </c>
      <c r="X194" s="60">
        <v>1.1842598415409486E-2</v>
      </c>
      <c r="Y194" s="60">
        <v>1.1842598415409486E-2</v>
      </c>
      <c r="Z194" s="60">
        <v>1.1842598415409486E-2</v>
      </c>
      <c r="AA194" s="60">
        <f>0</f>
        <v>0</v>
      </c>
      <c r="AB194" s="60">
        <v>1.1842598415409486E-2</v>
      </c>
      <c r="AC194" s="60">
        <v>1.1842598415409486E-2</v>
      </c>
      <c r="AD194" s="60">
        <v>1.1842598415409486E-2</v>
      </c>
      <c r="AE194" s="60">
        <v>1.1842598415409486E-2</v>
      </c>
      <c r="AF194" s="60">
        <v>1.1842598415409486E-2</v>
      </c>
      <c r="AG194" s="59">
        <f t="shared" si="3"/>
        <v>0.10658338573868535</v>
      </c>
    </row>
    <row r="195" spans="20:33">
      <c r="T195" s="51">
        <v>0.66666666666666696</v>
      </c>
      <c r="U195" s="52" t="s">
        <v>37</v>
      </c>
      <c r="V195" s="53">
        <v>0.67013888888888895</v>
      </c>
      <c r="W195" s="57">
        <f>0</f>
        <v>0</v>
      </c>
      <c r="X195" s="57">
        <v>1.5409517982944012E-2</v>
      </c>
      <c r="Y195" s="57">
        <v>1.5409517982944012E-2</v>
      </c>
      <c r="Z195" s="57">
        <f>0</f>
        <v>0</v>
      </c>
      <c r="AA195" s="57">
        <v>1.5409517982944012E-2</v>
      </c>
      <c r="AB195" s="57">
        <v>1.5409517982944012E-2</v>
      </c>
      <c r="AC195" s="57">
        <f>0</f>
        <v>0</v>
      </c>
      <c r="AD195" s="57">
        <v>1.5409517982944012E-2</v>
      </c>
      <c r="AE195" s="57">
        <v>1.5409517982944012E-2</v>
      </c>
      <c r="AF195" s="57">
        <f>0</f>
        <v>0</v>
      </c>
      <c r="AG195" s="59">
        <f t="shared" si="3"/>
        <v>9.2457107897664079E-2</v>
      </c>
    </row>
    <row r="196" spans="20:33">
      <c r="T196" s="51">
        <v>0.67013888888888895</v>
      </c>
      <c r="U196" s="52" t="s">
        <v>37</v>
      </c>
      <c r="V196" s="53">
        <v>0.67361111111111105</v>
      </c>
      <c r="W196" s="57">
        <f>0</f>
        <v>0</v>
      </c>
      <c r="X196" s="57">
        <v>1.6140620217750361E-2</v>
      </c>
      <c r="Y196" s="57">
        <v>1.6140620217750361E-2</v>
      </c>
      <c r="Z196" s="57">
        <f>0</f>
        <v>0</v>
      </c>
      <c r="AA196" s="57">
        <v>1.6140620217750361E-2</v>
      </c>
      <c r="AB196" s="57">
        <v>1.6140620217750361E-2</v>
      </c>
      <c r="AC196" s="57">
        <f>0</f>
        <v>0</v>
      </c>
      <c r="AD196" s="57">
        <v>1.6140620217750361E-2</v>
      </c>
      <c r="AE196" s="57">
        <v>1.6140620217750361E-2</v>
      </c>
      <c r="AF196" s="57">
        <f>0</f>
        <v>0</v>
      </c>
      <c r="AG196" s="59">
        <f t="shared" ref="AG196:AG259" si="4">SUM(W196:AF196)</f>
        <v>9.6843721306502178E-2</v>
      </c>
    </row>
    <row r="197" spans="20:33">
      <c r="T197" s="51">
        <v>0.67361111111111105</v>
      </c>
      <c r="U197" s="52" t="s">
        <v>37</v>
      </c>
      <c r="V197" s="53">
        <v>0.67708333333333304</v>
      </c>
      <c r="W197" s="57">
        <f>0</f>
        <v>0</v>
      </c>
      <c r="X197" s="57">
        <v>1.5500000000000014E-2</v>
      </c>
      <c r="Y197" s="57">
        <v>1.5500000000000014E-2</v>
      </c>
      <c r="Z197" s="57">
        <f>0</f>
        <v>0</v>
      </c>
      <c r="AA197" s="57">
        <v>1.5500000000000014E-2</v>
      </c>
      <c r="AB197" s="57">
        <v>1.5500000000000014E-2</v>
      </c>
      <c r="AC197" s="57">
        <f>0</f>
        <v>0</v>
      </c>
      <c r="AD197" s="57">
        <v>1.5500000000000014E-2</v>
      </c>
      <c r="AE197" s="57">
        <v>1.5500000000000014E-2</v>
      </c>
      <c r="AF197" s="57">
        <f>0</f>
        <v>0</v>
      </c>
      <c r="AG197" s="59">
        <f t="shared" si="4"/>
        <v>9.3000000000000083E-2</v>
      </c>
    </row>
    <row r="198" spans="20:33">
      <c r="T198" s="51">
        <v>0.67708333333333304</v>
      </c>
      <c r="U198" s="52" t="s">
        <v>37</v>
      </c>
      <c r="V198" s="53">
        <v>0.68055555555555503</v>
      </c>
      <c r="W198" s="57">
        <f>0</f>
        <v>0</v>
      </c>
      <c r="X198" s="57">
        <v>1.5829165627811871E-2</v>
      </c>
      <c r="Y198" s="57">
        <v>1.5829165627811871E-2</v>
      </c>
      <c r="Z198" s="57">
        <f>0</f>
        <v>0</v>
      </c>
      <c r="AA198" s="57">
        <v>1.5829165627811871E-2</v>
      </c>
      <c r="AB198" s="57">
        <v>1.5829165627811871E-2</v>
      </c>
      <c r="AC198" s="57">
        <f>0</f>
        <v>0</v>
      </c>
      <c r="AD198" s="57">
        <v>1.5829165627811871E-2</v>
      </c>
      <c r="AE198" s="57">
        <v>1.5829165627811871E-2</v>
      </c>
      <c r="AF198" s="57">
        <f>0</f>
        <v>0</v>
      </c>
      <c r="AG198" s="59">
        <f t="shared" si="4"/>
        <v>9.4974993766871213E-2</v>
      </c>
    </row>
    <row r="199" spans="20:33">
      <c r="T199" s="51">
        <v>0.68055555555555503</v>
      </c>
      <c r="U199" s="52" t="s">
        <v>37</v>
      </c>
      <c r="V199" s="53">
        <v>0.68402777777777701</v>
      </c>
      <c r="W199" s="57">
        <f>0</f>
        <v>0</v>
      </c>
      <c r="X199" s="57">
        <v>1.3547106638692385E-2</v>
      </c>
      <c r="Y199" s="57">
        <v>1.3547106638692385E-2</v>
      </c>
      <c r="Z199" s="57">
        <f>0</f>
        <v>0</v>
      </c>
      <c r="AA199" s="57">
        <v>1.3547106638692385E-2</v>
      </c>
      <c r="AB199" s="57">
        <v>1.3547106638692385E-2</v>
      </c>
      <c r="AC199" s="57">
        <f>0</f>
        <v>0</v>
      </c>
      <c r="AD199" s="57">
        <v>1.3547106638692385E-2</v>
      </c>
      <c r="AE199" s="57">
        <v>1.3547106638692385E-2</v>
      </c>
      <c r="AF199" s="57">
        <f>0</f>
        <v>0</v>
      </c>
      <c r="AG199" s="59">
        <f t="shared" si="4"/>
        <v>8.1282639832154308E-2</v>
      </c>
    </row>
    <row r="200" spans="20:33">
      <c r="T200" s="51">
        <v>0.68402777777777801</v>
      </c>
      <c r="U200" s="52" t="s">
        <v>37</v>
      </c>
      <c r="V200" s="53">
        <v>0.6875</v>
      </c>
      <c r="W200" s="57">
        <f>0</f>
        <v>0</v>
      </c>
      <c r="X200" s="57">
        <v>1.1842598415409486E-2</v>
      </c>
      <c r="Y200" s="57">
        <v>1.1842598415409486E-2</v>
      </c>
      <c r="Z200" s="57">
        <f>0</f>
        <v>0</v>
      </c>
      <c r="AA200" s="57">
        <v>1.1842598415409486E-2</v>
      </c>
      <c r="AB200" s="57">
        <v>1.1842598415409486E-2</v>
      </c>
      <c r="AC200" s="57">
        <f>0</f>
        <v>0</v>
      </c>
      <c r="AD200" s="57">
        <v>1.1842598415409486E-2</v>
      </c>
      <c r="AE200" s="57">
        <v>1.1842598415409486E-2</v>
      </c>
      <c r="AF200" s="57">
        <f>0</f>
        <v>0</v>
      </c>
      <c r="AG200" s="59">
        <f t="shared" si="4"/>
        <v>7.105559049245691E-2</v>
      </c>
    </row>
    <row r="201" spans="20:33">
      <c r="T201" s="51">
        <v>0.6875</v>
      </c>
      <c r="U201" s="52" t="s">
        <v>37</v>
      </c>
      <c r="V201" s="53">
        <v>0.69097222222222199</v>
      </c>
      <c r="W201" s="60">
        <v>1.5409517982944012E-2</v>
      </c>
      <c r="X201" s="60">
        <v>1.5409517982944012E-2</v>
      </c>
      <c r="Y201" s="60">
        <v>8.9999999999999993E-3</v>
      </c>
      <c r="Z201" s="60">
        <v>1.5409517982944012E-2</v>
      </c>
      <c r="AA201" s="60">
        <f>0</f>
        <v>0</v>
      </c>
      <c r="AB201" s="60">
        <f>0</f>
        <v>0</v>
      </c>
      <c r="AC201" s="60">
        <v>1.5409517982944012E-2</v>
      </c>
      <c r="AD201" s="60">
        <f>0</f>
        <v>0</v>
      </c>
      <c r="AE201" s="60">
        <f>0</f>
        <v>0</v>
      </c>
      <c r="AF201" s="60">
        <f>0</f>
        <v>0</v>
      </c>
      <c r="AG201" s="59">
        <f t="shared" si="4"/>
        <v>7.0638071931776056E-2</v>
      </c>
    </row>
    <row r="202" spans="20:33">
      <c r="T202" s="51">
        <v>0.69097222222222199</v>
      </c>
      <c r="U202" s="52" t="s">
        <v>37</v>
      </c>
      <c r="V202" s="53">
        <v>0.69444444444444398</v>
      </c>
      <c r="W202" s="60">
        <v>1.6140620217750361E-2</v>
      </c>
      <c r="X202" s="60">
        <v>1.6140620217750361E-2</v>
      </c>
      <c r="Y202" s="60">
        <v>8.0000000000000002E-3</v>
      </c>
      <c r="Z202" s="60">
        <v>1.6140620217750361E-2</v>
      </c>
      <c r="AA202" s="60">
        <f>0</f>
        <v>0</v>
      </c>
      <c r="AB202" s="60">
        <f>0</f>
        <v>0</v>
      </c>
      <c r="AC202" s="60">
        <v>1.6140620217750361E-2</v>
      </c>
      <c r="AD202" s="60">
        <f>0</f>
        <v>0</v>
      </c>
      <c r="AE202" s="60">
        <f>0</f>
        <v>0</v>
      </c>
      <c r="AF202" s="60">
        <f>0</f>
        <v>0</v>
      </c>
      <c r="AG202" s="59">
        <f t="shared" si="4"/>
        <v>7.256248087100145E-2</v>
      </c>
    </row>
    <row r="203" spans="20:33">
      <c r="T203" s="51">
        <v>0.69444444444444398</v>
      </c>
      <c r="U203" s="52" t="s">
        <v>37</v>
      </c>
      <c r="V203" s="53">
        <v>0.69791666666666596</v>
      </c>
      <c r="W203" s="60">
        <v>1.5500000000000014E-2</v>
      </c>
      <c r="X203" s="60">
        <v>1.5500000000000014E-2</v>
      </c>
      <c r="Y203" s="60">
        <v>7.0000000000000001E-3</v>
      </c>
      <c r="Z203" s="60">
        <v>1.5500000000000014E-2</v>
      </c>
      <c r="AA203" s="60">
        <f>0</f>
        <v>0</v>
      </c>
      <c r="AB203" s="60">
        <f>0</f>
        <v>0</v>
      </c>
      <c r="AC203" s="60">
        <v>1.5500000000000014E-2</v>
      </c>
      <c r="AD203" s="60">
        <f>0</f>
        <v>0</v>
      </c>
      <c r="AE203" s="60">
        <f>0</f>
        <v>0</v>
      </c>
      <c r="AF203" s="60">
        <f>0</f>
        <v>0</v>
      </c>
      <c r="AG203" s="59">
        <f t="shared" si="4"/>
        <v>6.9000000000000061E-2</v>
      </c>
    </row>
    <row r="204" spans="20:33">
      <c r="T204" s="51">
        <v>0.69791666666666696</v>
      </c>
      <c r="U204" s="52" t="s">
        <v>37</v>
      </c>
      <c r="V204" s="53">
        <v>0.70138888888888895</v>
      </c>
      <c r="W204" s="60">
        <v>1.5829165627811871E-2</v>
      </c>
      <c r="X204" s="60">
        <v>1.5829165627811871E-2</v>
      </c>
      <c r="Y204" s="60">
        <f>0</f>
        <v>0</v>
      </c>
      <c r="Z204" s="60">
        <v>1.5829165627811871E-2</v>
      </c>
      <c r="AA204" s="60">
        <f>0</f>
        <v>0</v>
      </c>
      <c r="AB204" s="60">
        <f>0</f>
        <v>0</v>
      </c>
      <c r="AC204" s="60">
        <v>1.5829165627811871E-2</v>
      </c>
      <c r="AD204" s="60">
        <v>1.5409517982944012E-2</v>
      </c>
      <c r="AE204" s="60">
        <f>0</f>
        <v>0</v>
      </c>
      <c r="AF204" s="60">
        <f>0</f>
        <v>0</v>
      </c>
      <c r="AG204" s="59">
        <f t="shared" si="4"/>
        <v>7.87261804941915E-2</v>
      </c>
    </row>
    <row r="205" spans="20:33">
      <c r="T205" s="51">
        <v>0.70138888888888895</v>
      </c>
      <c r="U205" s="52" t="s">
        <v>37</v>
      </c>
      <c r="V205" s="53">
        <v>0.70486111111111105</v>
      </c>
      <c r="W205" s="60">
        <v>1.3547106638692385E-2</v>
      </c>
      <c r="X205" s="60">
        <v>1.3547106638692385E-2</v>
      </c>
      <c r="Y205" s="60">
        <f>0</f>
        <v>0</v>
      </c>
      <c r="Z205" s="60">
        <v>1.3547106638692385E-2</v>
      </c>
      <c r="AA205" s="60">
        <f>0</f>
        <v>0</v>
      </c>
      <c r="AB205" s="60">
        <f>0</f>
        <v>0</v>
      </c>
      <c r="AC205" s="60">
        <v>1.3547106638692385E-2</v>
      </c>
      <c r="AD205" s="60">
        <v>1.6140620217750361E-2</v>
      </c>
      <c r="AE205" s="60">
        <f>0</f>
        <v>0</v>
      </c>
      <c r="AF205" s="60">
        <f>0</f>
        <v>0</v>
      </c>
      <c r="AG205" s="59">
        <f t="shared" si="4"/>
        <v>7.0329046772519901E-2</v>
      </c>
    </row>
    <row r="206" spans="20:33">
      <c r="T206" s="51">
        <v>0.70486111111111105</v>
      </c>
      <c r="U206" s="52" t="s">
        <v>37</v>
      </c>
      <c r="V206" s="53">
        <v>0.70833333333333304</v>
      </c>
      <c r="W206" s="60">
        <v>1.1842598415409486E-2</v>
      </c>
      <c r="X206" s="60">
        <v>1.1842598415409486E-2</v>
      </c>
      <c r="Y206" s="60">
        <f>0</f>
        <v>0</v>
      </c>
      <c r="Z206" s="60">
        <v>1.1842598415409486E-2</v>
      </c>
      <c r="AA206" s="60">
        <f>0</f>
        <v>0</v>
      </c>
      <c r="AB206" s="60">
        <f>0</f>
        <v>0</v>
      </c>
      <c r="AC206" s="60">
        <v>1.1842598415409486E-2</v>
      </c>
      <c r="AD206" s="60">
        <v>1.5500000000000014E-2</v>
      </c>
      <c r="AE206" s="60">
        <f>0</f>
        <v>0</v>
      </c>
      <c r="AF206" s="60">
        <f>0</f>
        <v>0</v>
      </c>
      <c r="AG206" s="59">
        <f t="shared" si="4"/>
        <v>6.2870393661637963E-2</v>
      </c>
    </row>
    <row r="207" spans="20:33">
      <c r="T207" s="51">
        <v>0.70833333333333304</v>
      </c>
      <c r="U207" s="52" t="s">
        <v>37</v>
      </c>
      <c r="V207" s="53">
        <v>0.71180555555555503</v>
      </c>
      <c r="W207" s="57">
        <v>8.9999999999999993E-3</v>
      </c>
      <c r="X207" s="57">
        <v>1.5409517982944012E-2</v>
      </c>
      <c r="Y207" s="57">
        <v>1.5409517982944012E-2</v>
      </c>
      <c r="Z207" s="57">
        <v>1.5409517982944012E-2</v>
      </c>
      <c r="AA207" s="57">
        <f>0</f>
        <v>0</v>
      </c>
      <c r="AB207" s="57">
        <f>0</f>
        <v>0</v>
      </c>
      <c r="AC207" s="57">
        <v>8.9999999999999993E-3</v>
      </c>
      <c r="AD207" s="57">
        <f>0</f>
        <v>0</v>
      </c>
      <c r="AE207" s="57">
        <v>1.5409517982944012E-2</v>
      </c>
      <c r="AF207" s="57">
        <v>1.5409517982944012E-2</v>
      </c>
      <c r="AG207" s="59">
        <f t="shared" si="4"/>
        <v>9.5047589914720065E-2</v>
      </c>
    </row>
    <row r="208" spans="20:33">
      <c r="T208" s="51">
        <v>0.71180555555555503</v>
      </c>
      <c r="U208" s="52" t="s">
        <v>37</v>
      </c>
      <c r="V208" s="53">
        <v>0.71527777777777701</v>
      </c>
      <c r="W208" s="57">
        <v>8.0000000000000002E-3</v>
      </c>
      <c r="X208" s="57">
        <v>1.6140620217750361E-2</v>
      </c>
      <c r="Y208" s="57">
        <v>1.6140620217750361E-2</v>
      </c>
      <c r="Z208" s="57">
        <v>1.6140620217750361E-2</v>
      </c>
      <c r="AA208" s="57">
        <f>0</f>
        <v>0</v>
      </c>
      <c r="AB208" s="57">
        <f>0</f>
        <v>0</v>
      </c>
      <c r="AC208" s="57">
        <v>8.0000000000000002E-3</v>
      </c>
      <c r="AD208" s="57">
        <f>0</f>
        <v>0</v>
      </c>
      <c r="AE208" s="57">
        <v>1.6140620217750361E-2</v>
      </c>
      <c r="AF208" s="57">
        <v>1.6140620217750361E-2</v>
      </c>
      <c r="AG208" s="59">
        <f t="shared" si="4"/>
        <v>9.6703101088751825E-2</v>
      </c>
    </row>
    <row r="209" spans="20:33">
      <c r="T209" s="51">
        <v>0.71527777777777801</v>
      </c>
      <c r="U209" s="52" t="s">
        <v>37</v>
      </c>
      <c r="V209" s="53">
        <v>0.71875</v>
      </c>
      <c r="W209" s="57">
        <v>7.0000000000000001E-3</v>
      </c>
      <c r="X209" s="57">
        <v>1.5500000000000014E-2</v>
      </c>
      <c r="Y209" s="57">
        <v>1.5500000000000014E-2</v>
      </c>
      <c r="Z209" s="57">
        <v>1.5500000000000014E-2</v>
      </c>
      <c r="AA209" s="57">
        <f>0</f>
        <v>0</v>
      </c>
      <c r="AB209" s="57">
        <f>0</f>
        <v>0</v>
      </c>
      <c r="AC209" s="57">
        <v>7.0000000000000001E-3</v>
      </c>
      <c r="AD209" s="57">
        <f>0</f>
        <v>0</v>
      </c>
      <c r="AE209" s="57">
        <v>1.5500000000000014E-2</v>
      </c>
      <c r="AF209" s="57">
        <v>1.5500000000000014E-2</v>
      </c>
      <c r="AG209" s="59">
        <f t="shared" si="4"/>
        <v>9.1500000000000067E-2</v>
      </c>
    </row>
    <row r="210" spans="20:33">
      <c r="T210" s="51">
        <v>0.71875</v>
      </c>
      <c r="U210" s="52" t="s">
        <v>37</v>
      </c>
      <c r="V210" s="53">
        <v>0.72222222222222199</v>
      </c>
      <c r="W210" s="57">
        <v>6.0000000000000001E-3</v>
      </c>
      <c r="X210" s="57">
        <v>1.5829165627811871E-2</v>
      </c>
      <c r="Y210" s="57">
        <v>1.5829165627811871E-2</v>
      </c>
      <c r="Z210" s="57">
        <v>1.5829165627811871E-2</v>
      </c>
      <c r="AA210" s="57">
        <f>0</f>
        <v>0</v>
      </c>
      <c r="AB210" s="57">
        <f>0</f>
        <v>0</v>
      </c>
      <c r="AC210" s="57">
        <v>6.0000000000000001E-3</v>
      </c>
      <c r="AD210" s="57">
        <f>0</f>
        <v>0</v>
      </c>
      <c r="AE210" s="57">
        <v>1.5829165627811871E-2</v>
      </c>
      <c r="AF210" s="57">
        <v>1.5829165627811871E-2</v>
      </c>
      <c r="AG210" s="59">
        <f t="shared" si="4"/>
        <v>9.1145828139059359E-2</v>
      </c>
    </row>
    <row r="211" spans="20:33">
      <c r="T211" s="51">
        <v>0.72222222222222199</v>
      </c>
      <c r="U211" s="52" t="s">
        <v>37</v>
      </c>
      <c r="V211" s="53">
        <v>0.72569444444444398</v>
      </c>
      <c r="W211" s="57">
        <v>5.0000000000000001E-3</v>
      </c>
      <c r="X211" s="57">
        <v>1.3547106638692385E-2</v>
      </c>
      <c r="Y211" s="57">
        <v>1.3547106638692385E-2</v>
      </c>
      <c r="Z211" s="57">
        <v>1.3547106638692385E-2</v>
      </c>
      <c r="AA211" s="57">
        <f>0</f>
        <v>0</v>
      </c>
      <c r="AB211" s="57">
        <f>0</f>
        <v>0</v>
      </c>
      <c r="AC211" s="57">
        <v>5.0000000000000001E-3</v>
      </c>
      <c r="AD211" s="57">
        <f>0</f>
        <v>0</v>
      </c>
      <c r="AE211" s="57">
        <v>1.3547106638692385E-2</v>
      </c>
      <c r="AF211" s="57">
        <v>1.3547106638692385E-2</v>
      </c>
      <c r="AG211" s="59">
        <f t="shared" si="4"/>
        <v>7.7735533193461923E-2</v>
      </c>
    </row>
    <row r="212" spans="20:33">
      <c r="T212" s="51">
        <v>0.72569444444444398</v>
      </c>
      <c r="U212" s="52" t="s">
        <v>37</v>
      </c>
      <c r="V212" s="53">
        <v>0.72916666666666596</v>
      </c>
      <c r="W212" s="57">
        <v>4.0000000000000001E-3</v>
      </c>
      <c r="X212" s="57">
        <v>1.1842598415409486E-2</v>
      </c>
      <c r="Y212" s="57">
        <v>1.1842598415409486E-2</v>
      </c>
      <c r="Z212" s="57">
        <v>1.1842598415409486E-2</v>
      </c>
      <c r="AA212" s="57">
        <f>0</f>
        <v>0</v>
      </c>
      <c r="AB212" s="57">
        <f>0</f>
        <v>0</v>
      </c>
      <c r="AC212" s="57">
        <v>4.0000000000000001E-3</v>
      </c>
      <c r="AD212" s="57">
        <f>0</f>
        <v>0</v>
      </c>
      <c r="AE212" s="57">
        <v>1.1842598415409486E-2</v>
      </c>
      <c r="AF212" s="57">
        <v>1.1842598415409486E-2</v>
      </c>
      <c r="AG212" s="59">
        <f t="shared" si="4"/>
        <v>6.7212992077047437E-2</v>
      </c>
    </row>
    <row r="213" spans="20:33">
      <c r="T213" s="51">
        <v>0.72916666666666696</v>
      </c>
      <c r="U213" s="52" t="s">
        <v>37</v>
      </c>
      <c r="V213" s="53">
        <v>0.73263888888888895</v>
      </c>
      <c r="W213" s="60">
        <v>1.5409517982944012E-2</v>
      </c>
      <c r="X213" s="60">
        <f>0</f>
        <v>0</v>
      </c>
      <c r="Y213" s="60">
        <f>0</f>
        <v>0</v>
      </c>
      <c r="Z213" s="60">
        <v>1.5409517982944012E-2</v>
      </c>
      <c r="AA213" s="60">
        <v>1.5409517982944012E-2</v>
      </c>
      <c r="AB213" s="60">
        <f>0</f>
        <v>0</v>
      </c>
      <c r="AC213" s="60">
        <v>1.5409517982944012E-2</v>
      </c>
      <c r="AD213" s="60">
        <v>1.5409517982944012E-2</v>
      </c>
      <c r="AE213" s="60">
        <f>0</f>
        <v>0</v>
      </c>
      <c r="AF213" s="60">
        <f>0</f>
        <v>0</v>
      </c>
      <c r="AG213" s="59">
        <f t="shared" si="4"/>
        <v>7.7047589914720063E-2</v>
      </c>
    </row>
    <row r="214" spans="20:33">
      <c r="T214" s="51">
        <v>0.73263888888888895</v>
      </c>
      <c r="U214" s="52" t="s">
        <v>37</v>
      </c>
      <c r="V214" s="53">
        <v>0.73611111111111105</v>
      </c>
      <c r="W214" s="60">
        <v>1.6140620217750361E-2</v>
      </c>
      <c r="X214" s="60">
        <f>0</f>
        <v>0</v>
      </c>
      <c r="Y214" s="60">
        <f>0</f>
        <v>0</v>
      </c>
      <c r="Z214" s="60">
        <v>1.6140620217750361E-2</v>
      </c>
      <c r="AA214" s="60">
        <v>1.6140620217750361E-2</v>
      </c>
      <c r="AB214" s="60">
        <f>0</f>
        <v>0</v>
      </c>
      <c r="AC214" s="60">
        <v>1.6140620217750361E-2</v>
      </c>
      <c r="AD214" s="60">
        <v>1.6140620217750361E-2</v>
      </c>
      <c r="AE214" s="60">
        <f>0</f>
        <v>0</v>
      </c>
      <c r="AF214" s="60">
        <f>0</f>
        <v>0</v>
      </c>
      <c r="AG214" s="59">
        <f t="shared" si="4"/>
        <v>8.0703101088751811E-2</v>
      </c>
    </row>
    <row r="215" spans="20:33">
      <c r="T215" s="51">
        <v>0.73611111111111105</v>
      </c>
      <c r="U215" s="52" t="s">
        <v>37</v>
      </c>
      <c r="V215" s="53">
        <v>0.73958333333333304</v>
      </c>
      <c r="W215" s="60">
        <v>1.5500000000000014E-2</v>
      </c>
      <c r="X215" s="60">
        <f>0</f>
        <v>0</v>
      </c>
      <c r="Y215" s="60">
        <f>0</f>
        <v>0</v>
      </c>
      <c r="Z215" s="60">
        <v>1.5500000000000014E-2</v>
      </c>
      <c r="AA215" s="60">
        <v>1.5500000000000014E-2</v>
      </c>
      <c r="AB215" s="60">
        <f>0</f>
        <v>0</v>
      </c>
      <c r="AC215" s="60">
        <v>1.5500000000000014E-2</v>
      </c>
      <c r="AD215" s="60">
        <v>1.5500000000000014E-2</v>
      </c>
      <c r="AE215" s="60">
        <f>0</f>
        <v>0</v>
      </c>
      <c r="AF215" s="60">
        <f>0</f>
        <v>0</v>
      </c>
      <c r="AG215" s="59">
        <f t="shared" si="4"/>
        <v>7.7500000000000069E-2</v>
      </c>
    </row>
    <row r="216" spans="20:33">
      <c r="T216" s="51">
        <v>0.73958333333333304</v>
      </c>
      <c r="U216" s="52" t="s">
        <v>37</v>
      </c>
      <c r="V216" s="53">
        <v>0.74305555555555503</v>
      </c>
      <c r="W216" s="60">
        <v>1.5829165627811871E-2</v>
      </c>
      <c r="X216" s="60">
        <f>0</f>
        <v>0</v>
      </c>
      <c r="Y216" s="60">
        <f>0</f>
        <v>0</v>
      </c>
      <c r="Z216" s="60">
        <v>1.5829165627811871E-2</v>
      </c>
      <c r="AA216" s="60">
        <v>1.5829165627811871E-2</v>
      </c>
      <c r="AB216" s="60">
        <f>0</f>
        <v>0</v>
      </c>
      <c r="AC216" s="60">
        <f>0</f>
        <v>0</v>
      </c>
      <c r="AD216" s="60">
        <v>1.5829165627811871E-2</v>
      </c>
      <c r="AE216" s="60">
        <f>0</f>
        <v>0</v>
      </c>
      <c r="AF216" s="60">
        <f>0</f>
        <v>0</v>
      </c>
      <c r="AG216" s="59">
        <f t="shared" si="4"/>
        <v>6.3316662511247485E-2</v>
      </c>
    </row>
    <row r="217" spans="20:33">
      <c r="T217" s="51">
        <v>0.74305555555555503</v>
      </c>
      <c r="U217" s="52" t="s">
        <v>37</v>
      </c>
      <c r="V217" s="53">
        <v>0.74652777777777701</v>
      </c>
      <c r="W217" s="60">
        <v>1.3547106638692385E-2</v>
      </c>
      <c r="X217" s="60">
        <f>0</f>
        <v>0</v>
      </c>
      <c r="Y217" s="60">
        <f>0</f>
        <v>0</v>
      </c>
      <c r="Z217" s="60">
        <v>1.3547106638692385E-2</v>
      </c>
      <c r="AA217" s="60">
        <v>1.3547106638692385E-2</v>
      </c>
      <c r="AB217" s="60">
        <f>0</f>
        <v>0</v>
      </c>
      <c r="AC217" s="60">
        <f>0</f>
        <v>0</v>
      </c>
      <c r="AD217" s="60">
        <v>1.3547106638692385E-2</v>
      </c>
      <c r="AE217" s="60">
        <f>0</f>
        <v>0</v>
      </c>
      <c r="AF217" s="60">
        <f>0</f>
        <v>0</v>
      </c>
      <c r="AG217" s="59">
        <f t="shared" si="4"/>
        <v>5.4188426554769541E-2</v>
      </c>
    </row>
    <row r="218" spans="20:33">
      <c r="T218" s="51">
        <v>0.74652777777777801</v>
      </c>
      <c r="U218" s="52" t="s">
        <v>37</v>
      </c>
      <c r="V218" s="53">
        <v>0.75</v>
      </c>
      <c r="W218" s="60">
        <v>1.1842598415409486E-2</v>
      </c>
      <c r="X218" s="60">
        <f>0</f>
        <v>0</v>
      </c>
      <c r="Y218" s="60">
        <f>0</f>
        <v>0</v>
      </c>
      <c r="Z218" s="60">
        <v>1.1842598415409486E-2</v>
      </c>
      <c r="AA218" s="60">
        <v>1.1842598415409486E-2</v>
      </c>
      <c r="AB218" s="60">
        <f>0</f>
        <v>0</v>
      </c>
      <c r="AC218" s="60">
        <f>0</f>
        <v>0</v>
      </c>
      <c r="AD218" s="60">
        <v>1.1842598415409486E-2</v>
      </c>
      <c r="AE218" s="60">
        <f>0</f>
        <v>0</v>
      </c>
      <c r="AF218" s="60">
        <f>0</f>
        <v>0</v>
      </c>
      <c r="AG218" s="59">
        <f t="shared" si="4"/>
        <v>4.7370393661637943E-2</v>
      </c>
    </row>
    <row r="219" spans="20:33">
      <c r="T219" s="51">
        <v>0.75</v>
      </c>
      <c r="U219" s="52" t="s">
        <v>37</v>
      </c>
      <c r="V219" s="53">
        <v>0.75347222222222199</v>
      </c>
      <c r="W219" s="57">
        <v>8.9999999999999993E-3</v>
      </c>
      <c r="X219" s="57">
        <v>1.5409517982944012E-2</v>
      </c>
      <c r="Y219" s="57">
        <v>1.5409517982944012E-2</v>
      </c>
      <c r="Z219" s="57">
        <f>0</f>
        <v>0</v>
      </c>
      <c r="AA219" s="57">
        <f>0</f>
        <v>0</v>
      </c>
      <c r="AB219" s="57">
        <f>0</f>
        <v>0</v>
      </c>
      <c r="AC219" s="57">
        <f>0</f>
        <v>0</v>
      </c>
      <c r="AD219" s="57">
        <v>1.5409517982944012E-2</v>
      </c>
      <c r="AE219" s="57">
        <f>0</f>
        <v>0</v>
      </c>
      <c r="AF219" s="57">
        <v>1.5409517982944012E-2</v>
      </c>
      <c r="AG219" s="59">
        <f t="shared" si="4"/>
        <v>7.0638071931776056E-2</v>
      </c>
    </row>
    <row r="220" spans="20:33">
      <c r="T220" s="51">
        <v>0.75347222222222199</v>
      </c>
      <c r="U220" s="52" t="s">
        <v>37</v>
      </c>
      <c r="V220" s="53">
        <v>0.75694444444444398</v>
      </c>
      <c r="W220" s="57">
        <v>8.0000000000000002E-3</v>
      </c>
      <c r="X220" s="57">
        <v>1.6140620217750361E-2</v>
      </c>
      <c r="Y220" s="57">
        <v>1.6140620217750361E-2</v>
      </c>
      <c r="Z220" s="57">
        <f>0</f>
        <v>0</v>
      </c>
      <c r="AA220" s="57">
        <f>0</f>
        <v>0</v>
      </c>
      <c r="AB220" s="57">
        <f>0</f>
        <v>0</v>
      </c>
      <c r="AC220" s="57">
        <f>0</f>
        <v>0</v>
      </c>
      <c r="AD220" s="57">
        <v>1.6140620217750361E-2</v>
      </c>
      <c r="AE220" s="57">
        <f>0</f>
        <v>0</v>
      </c>
      <c r="AF220" s="57">
        <v>1.6140620217750361E-2</v>
      </c>
      <c r="AG220" s="59">
        <f t="shared" si="4"/>
        <v>7.256248087100145E-2</v>
      </c>
    </row>
    <row r="221" spans="20:33">
      <c r="T221" s="51">
        <v>0.75694444444444398</v>
      </c>
      <c r="U221" s="52" t="s">
        <v>37</v>
      </c>
      <c r="V221" s="53">
        <v>0.76041666666666596</v>
      </c>
      <c r="W221" s="57">
        <v>7.0000000000000001E-3</v>
      </c>
      <c r="X221" s="57">
        <v>1.5500000000000014E-2</v>
      </c>
      <c r="Y221" s="57">
        <v>1.5500000000000014E-2</v>
      </c>
      <c r="Z221" s="57">
        <f>0</f>
        <v>0</v>
      </c>
      <c r="AA221" s="57">
        <f>0</f>
        <v>0</v>
      </c>
      <c r="AB221" s="57">
        <f>0</f>
        <v>0</v>
      </c>
      <c r="AC221" s="57">
        <f>0</f>
        <v>0</v>
      </c>
      <c r="AD221" s="57">
        <v>1.5500000000000014E-2</v>
      </c>
      <c r="AE221" s="57">
        <f>0</f>
        <v>0</v>
      </c>
      <c r="AF221" s="57">
        <v>1.5500000000000014E-2</v>
      </c>
      <c r="AG221" s="59">
        <f t="shared" si="4"/>
        <v>6.9000000000000061E-2</v>
      </c>
    </row>
    <row r="222" spans="20:33">
      <c r="T222" s="51">
        <v>0.76041666666666696</v>
      </c>
      <c r="U222" s="52" t="s">
        <v>37</v>
      </c>
      <c r="V222" s="53">
        <v>0.76388888888888895</v>
      </c>
      <c r="W222" s="57">
        <v>6.0000000000000001E-3</v>
      </c>
      <c r="X222" s="57">
        <v>1.5829165627811871E-2</v>
      </c>
      <c r="Y222" s="57">
        <v>1.5829165627811871E-2</v>
      </c>
      <c r="Z222" s="57">
        <f>0</f>
        <v>0</v>
      </c>
      <c r="AA222" s="57">
        <f>0</f>
        <v>0</v>
      </c>
      <c r="AB222" s="57">
        <f>0</f>
        <v>0</v>
      </c>
      <c r="AC222" s="57">
        <f>0</f>
        <v>0</v>
      </c>
      <c r="AD222" s="57">
        <v>1.5829165627811871E-2</v>
      </c>
      <c r="AE222" s="57">
        <f>0</f>
        <v>0</v>
      </c>
      <c r="AF222" s="57">
        <v>1.5829165627811871E-2</v>
      </c>
      <c r="AG222" s="59">
        <f t="shared" si="4"/>
        <v>6.931666251124749E-2</v>
      </c>
    </row>
    <row r="223" spans="20:33">
      <c r="T223" s="51">
        <v>0.76388888888888895</v>
      </c>
      <c r="U223" s="52" t="s">
        <v>37</v>
      </c>
      <c r="V223" s="53">
        <v>0.76736111111111105</v>
      </c>
      <c r="W223" s="57">
        <v>5.0000000000000001E-3</v>
      </c>
      <c r="X223" s="57">
        <v>1.3547106638692385E-2</v>
      </c>
      <c r="Y223" s="57">
        <v>1.3547106638692385E-2</v>
      </c>
      <c r="Z223" s="57">
        <f>0</f>
        <v>0</v>
      </c>
      <c r="AA223" s="57">
        <f>0</f>
        <v>0</v>
      </c>
      <c r="AB223" s="57">
        <f>0</f>
        <v>0</v>
      </c>
      <c r="AC223" s="57">
        <f>0</f>
        <v>0</v>
      </c>
      <c r="AD223" s="57">
        <v>1.3547106638692385E-2</v>
      </c>
      <c r="AE223" s="57">
        <f>0</f>
        <v>0</v>
      </c>
      <c r="AF223" s="57">
        <v>1.3547106638692385E-2</v>
      </c>
      <c r="AG223" s="59">
        <f t="shared" si="4"/>
        <v>5.9188426554769545E-2</v>
      </c>
    </row>
    <row r="224" spans="20:33">
      <c r="T224" s="51">
        <v>0.76736111111111105</v>
      </c>
      <c r="U224" s="52" t="s">
        <v>37</v>
      </c>
      <c r="V224" s="53">
        <v>0.77083333333333304</v>
      </c>
      <c r="W224" s="57">
        <v>4.0000000000000001E-3</v>
      </c>
      <c r="X224" s="57">
        <v>1.1842598415409486E-2</v>
      </c>
      <c r="Y224" s="57">
        <v>1.1842598415409486E-2</v>
      </c>
      <c r="Z224" s="57">
        <f>0</f>
        <v>0</v>
      </c>
      <c r="AA224" s="57">
        <f>0</f>
        <v>0</v>
      </c>
      <c r="AB224" s="57">
        <f>0</f>
        <v>0</v>
      </c>
      <c r="AC224" s="57">
        <f>0</f>
        <v>0</v>
      </c>
      <c r="AD224" s="57">
        <v>1.1842598415409486E-2</v>
      </c>
      <c r="AE224" s="57">
        <f>0</f>
        <v>0</v>
      </c>
      <c r="AF224" s="57">
        <v>1.1842598415409486E-2</v>
      </c>
      <c r="AG224" s="59">
        <f t="shared" si="4"/>
        <v>5.1370393661637946E-2</v>
      </c>
    </row>
    <row r="225" spans="20:33">
      <c r="T225" s="51">
        <v>0.77083333333333304</v>
      </c>
      <c r="U225" s="52" t="s">
        <v>37</v>
      </c>
      <c r="V225" s="53">
        <v>0.77430555555555503</v>
      </c>
      <c r="W225" s="60">
        <v>1.5409517982944012E-2</v>
      </c>
      <c r="X225" s="60">
        <v>1.5409517982944012E-2</v>
      </c>
      <c r="Y225" s="60">
        <v>1.5409517982944012E-2</v>
      </c>
      <c r="Z225" s="60">
        <v>1.5409517982944012E-2</v>
      </c>
      <c r="AA225" s="60">
        <f>0</f>
        <v>0</v>
      </c>
      <c r="AB225" s="60">
        <f>0</f>
        <v>0</v>
      </c>
      <c r="AC225" s="60">
        <f>0</f>
        <v>0</v>
      </c>
      <c r="AD225" s="60">
        <f>0</f>
        <v>0</v>
      </c>
      <c r="AE225" s="60">
        <f>0</f>
        <v>0</v>
      </c>
      <c r="AF225" s="60">
        <f>0</f>
        <v>0</v>
      </c>
      <c r="AG225" s="59">
        <f t="shared" si="4"/>
        <v>6.1638071931776048E-2</v>
      </c>
    </row>
    <row r="226" spans="20:33">
      <c r="T226" s="51">
        <v>0.77430555555555503</v>
      </c>
      <c r="U226" s="52" t="s">
        <v>37</v>
      </c>
      <c r="V226" s="53">
        <v>0.77777777777777701</v>
      </c>
      <c r="W226" s="60">
        <v>1.6140620217750361E-2</v>
      </c>
      <c r="X226" s="60">
        <v>1.6140620217750361E-2</v>
      </c>
      <c r="Y226" s="60">
        <v>1.6140620217750361E-2</v>
      </c>
      <c r="Z226" s="60">
        <v>1.6140620217750361E-2</v>
      </c>
      <c r="AA226" s="60">
        <f>0</f>
        <v>0</v>
      </c>
      <c r="AB226" s="60">
        <f>0</f>
        <v>0</v>
      </c>
      <c r="AC226" s="60">
        <f>0</f>
        <v>0</v>
      </c>
      <c r="AD226" s="60">
        <f>0</f>
        <v>0</v>
      </c>
      <c r="AE226" s="60">
        <f>0</f>
        <v>0</v>
      </c>
      <c r="AF226" s="60">
        <f>0</f>
        <v>0</v>
      </c>
      <c r="AG226" s="59">
        <f t="shared" si="4"/>
        <v>6.4562480871001443E-2</v>
      </c>
    </row>
    <row r="227" spans="20:33">
      <c r="T227" s="51">
        <v>0.77777777777777801</v>
      </c>
      <c r="U227" s="52" t="s">
        <v>37</v>
      </c>
      <c r="V227" s="53">
        <v>0.78125</v>
      </c>
      <c r="W227" s="60">
        <v>1.5500000000000014E-2</v>
      </c>
      <c r="X227" s="60">
        <v>1.5500000000000014E-2</v>
      </c>
      <c r="Y227" s="60">
        <v>1.5500000000000014E-2</v>
      </c>
      <c r="Z227" s="60">
        <v>1.5500000000000014E-2</v>
      </c>
      <c r="AA227" s="60">
        <f>0</f>
        <v>0</v>
      </c>
      <c r="AB227" s="60">
        <f>0</f>
        <v>0</v>
      </c>
      <c r="AC227" s="60">
        <f>0</f>
        <v>0</v>
      </c>
      <c r="AD227" s="60">
        <f>0</f>
        <v>0</v>
      </c>
      <c r="AE227" s="60">
        <f>0</f>
        <v>0</v>
      </c>
      <c r="AF227" s="60">
        <f>0</f>
        <v>0</v>
      </c>
      <c r="AG227" s="59">
        <f t="shared" si="4"/>
        <v>6.2000000000000055E-2</v>
      </c>
    </row>
    <row r="228" spans="20:33">
      <c r="T228" s="51">
        <v>0.78125</v>
      </c>
      <c r="U228" s="52" t="s">
        <v>37</v>
      </c>
      <c r="V228" s="53">
        <v>0.78472222222222199</v>
      </c>
      <c r="W228" s="60">
        <v>1.5829165627811871E-2</v>
      </c>
      <c r="X228" s="60">
        <v>1.5829165627811871E-2</v>
      </c>
      <c r="Y228" s="60">
        <v>1.5829165627811871E-2</v>
      </c>
      <c r="Z228" s="60">
        <v>1.5829165627811871E-2</v>
      </c>
      <c r="AA228" s="60">
        <f>0</f>
        <v>0</v>
      </c>
      <c r="AB228" s="60">
        <f>0</f>
        <v>0</v>
      </c>
      <c r="AC228" s="60">
        <f>0</f>
        <v>0</v>
      </c>
      <c r="AD228" s="60">
        <f>0</f>
        <v>0</v>
      </c>
      <c r="AE228" s="60">
        <f>0</f>
        <v>0</v>
      </c>
      <c r="AF228" s="60">
        <f>0</f>
        <v>0</v>
      </c>
      <c r="AG228" s="59">
        <f t="shared" si="4"/>
        <v>6.3316662511247485E-2</v>
      </c>
    </row>
    <row r="229" spans="20:33">
      <c r="T229" s="51">
        <v>0.78472222222222199</v>
      </c>
      <c r="U229" s="52" t="s">
        <v>37</v>
      </c>
      <c r="V229" s="53">
        <v>0.78819444444444398</v>
      </c>
      <c r="W229" s="60">
        <v>1.3547106638692385E-2</v>
      </c>
      <c r="X229" s="60">
        <v>1.3547106638692385E-2</v>
      </c>
      <c r="Y229" s="60">
        <v>1.3547106638692385E-2</v>
      </c>
      <c r="Z229" s="60">
        <v>1.3547106638692385E-2</v>
      </c>
      <c r="AA229" s="60">
        <f>0</f>
        <v>0</v>
      </c>
      <c r="AB229" s="60">
        <f>0</f>
        <v>0</v>
      </c>
      <c r="AC229" s="60">
        <f>0</f>
        <v>0</v>
      </c>
      <c r="AD229" s="60">
        <f>0</f>
        <v>0</v>
      </c>
      <c r="AE229" s="60">
        <f>0</f>
        <v>0</v>
      </c>
      <c r="AF229" s="60">
        <f>0</f>
        <v>0</v>
      </c>
      <c r="AG229" s="59">
        <f t="shared" si="4"/>
        <v>5.4188426554769541E-2</v>
      </c>
    </row>
    <row r="230" spans="20:33">
      <c r="T230" s="51">
        <v>0.78819444444444398</v>
      </c>
      <c r="U230" s="52" t="s">
        <v>37</v>
      </c>
      <c r="V230" s="53">
        <v>0.79166666666666596</v>
      </c>
      <c r="W230" s="60">
        <v>1.1842598415409486E-2</v>
      </c>
      <c r="X230" s="60">
        <v>1.1842598415409486E-2</v>
      </c>
      <c r="Y230" s="60">
        <v>1.1842598415409486E-2</v>
      </c>
      <c r="Z230" s="60">
        <v>1.1842598415409486E-2</v>
      </c>
      <c r="AA230" s="60">
        <f>0</f>
        <v>0</v>
      </c>
      <c r="AB230" s="60">
        <f>0</f>
        <v>0</v>
      </c>
      <c r="AC230" s="60">
        <f>0</f>
        <v>0</v>
      </c>
      <c r="AD230" s="60">
        <f>0</f>
        <v>0</v>
      </c>
      <c r="AE230" s="60">
        <f>0</f>
        <v>0</v>
      </c>
      <c r="AF230" s="60">
        <f>0</f>
        <v>0</v>
      </c>
      <c r="AG230" s="59">
        <f t="shared" si="4"/>
        <v>4.7370393661637943E-2</v>
      </c>
    </row>
    <row r="231" spans="20:33">
      <c r="T231" s="51">
        <v>0.79166666666666696</v>
      </c>
      <c r="U231" s="52" t="s">
        <v>37</v>
      </c>
      <c r="V231" s="53">
        <v>0.79513888888888895</v>
      </c>
      <c r="W231" s="57">
        <f>0</f>
        <v>0</v>
      </c>
      <c r="X231" s="57">
        <f>0</f>
        <v>0</v>
      </c>
      <c r="Y231" s="57">
        <v>8.9999999999999993E-3</v>
      </c>
      <c r="Z231" s="57">
        <v>8.9999999999999993E-3</v>
      </c>
      <c r="AA231" s="57">
        <f>0</f>
        <v>0</v>
      </c>
      <c r="AB231" s="57">
        <f>0</f>
        <v>0</v>
      </c>
      <c r="AC231" s="57">
        <v>1.5409517982944012E-2</v>
      </c>
      <c r="AD231" s="57">
        <v>1.5409517982944012E-2</v>
      </c>
      <c r="AE231" s="57">
        <f>0</f>
        <v>0</v>
      </c>
      <c r="AF231" s="57">
        <f>0</f>
        <v>0</v>
      </c>
      <c r="AG231" s="59">
        <f t="shared" si="4"/>
        <v>4.8819035965888019E-2</v>
      </c>
    </row>
    <row r="232" spans="20:33">
      <c r="T232" s="51">
        <v>0.79513888888888895</v>
      </c>
      <c r="U232" s="52" t="s">
        <v>37</v>
      </c>
      <c r="V232" s="53">
        <v>0.79861111111111105</v>
      </c>
      <c r="W232" s="57">
        <f>0</f>
        <v>0</v>
      </c>
      <c r="X232" s="57">
        <f>0</f>
        <v>0</v>
      </c>
      <c r="Y232" s="57">
        <v>8.0000000000000002E-3</v>
      </c>
      <c r="Z232" s="57">
        <v>8.0000000000000002E-3</v>
      </c>
      <c r="AA232" s="57">
        <f>0</f>
        <v>0</v>
      </c>
      <c r="AB232" s="57">
        <f>0</f>
        <v>0</v>
      </c>
      <c r="AC232" s="57">
        <v>1.6140620217750361E-2</v>
      </c>
      <c r="AD232" s="57">
        <v>1.6140620217750361E-2</v>
      </c>
      <c r="AE232" s="57">
        <f>0</f>
        <v>0</v>
      </c>
      <c r="AF232" s="57">
        <f>0</f>
        <v>0</v>
      </c>
      <c r="AG232" s="59">
        <f t="shared" si="4"/>
        <v>4.8281240435500722E-2</v>
      </c>
    </row>
    <row r="233" spans="20:33">
      <c r="T233" s="51">
        <v>0.79861111111111105</v>
      </c>
      <c r="U233" s="52" t="s">
        <v>37</v>
      </c>
      <c r="V233" s="53">
        <v>0.80208333333333304</v>
      </c>
      <c r="W233" s="57">
        <f>0</f>
        <v>0</v>
      </c>
      <c r="X233" s="57">
        <f>0</f>
        <v>0</v>
      </c>
      <c r="Y233" s="57">
        <v>7.0000000000000001E-3</v>
      </c>
      <c r="Z233" s="57">
        <v>7.0000000000000001E-3</v>
      </c>
      <c r="AA233" s="57">
        <f>0</f>
        <v>0</v>
      </c>
      <c r="AB233" s="57">
        <f>0</f>
        <v>0</v>
      </c>
      <c r="AC233" s="57">
        <v>1.5500000000000014E-2</v>
      </c>
      <c r="AD233" s="57">
        <v>1.5500000000000014E-2</v>
      </c>
      <c r="AE233" s="57">
        <f>0</f>
        <v>0</v>
      </c>
      <c r="AF233" s="57">
        <f>0</f>
        <v>0</v>
      </c>
      <c r="AG233" s="59">
        <f t="shared" si="4"/>
        <v>4.5000000000000026E-2</v>
      </c>
    </row>
    <row r="234" spans="20:33">
      <c r="T234" s="51">
        <v>0.80208333333333304</v>
      </c>
      <c r="U234" s="52" t="s">
        <v>37</v>
      </c>
      <c r="V234" s="53">
        <v>0.80555555555555503</v>
      </c>
      <c r="W234" s="57">
        <f>0</f>
        <v>0</v>
      </c>
      <c r="X234" s="57">
        <f>0</f>
        <v>0</v>
      </c>
      <c r="Y234" s="57">
        <v>6.0000000000000001E-3</v>
      </c>
      <c r="Z234" s="57">
        <v>6.0000000000000001E-3</v>
      </c>
      <c r="AA234" s="57">
        <f>0</f>
        <v>0</v>
      </c>
      <c r="AB234" s="57">
        <f>0</f>
        <v>0</v>
      </c>
      <c r="AC234" s="57">
        <v>1.5829165627811871E-2</v>
      </c>
      <c r="AD234" s="57">
        <v>1.5829165627811871E-2</v>
      </c>
      <c r="AE234" s="57">
        <f>0</f>
        <v>0</v>
      </c>
      <c r="AF234" s="57">
        <f>0</f>
        <v>0</v>
      </c>
      <c r="AG234" s="59">
        <f t="shared" si="4"/>
        <v>4.3658331255623739E-2</v>
      </c>
    </row>
    <row r="235" spans="20:33">
      <c r="T235" s="51">
        <v>0.80555555555555503</v>
      </c>
      <c r="U235" s="52" t="s">
        <v>37</v>
      </c>
      <c r="V235" s="53">
        <v>0.80902777777777701</v>
      </c>
      <c r="W235" s="57">
        <f>0</f>
        <v>0</v>
      </c>
      <c r="X235" s="57">
        <f>0</f>
        <v>0</v>
      </c>
      <c r="Y235" s="57">
        <v>5.0000000000000001E-3</v>
      </c>
      <c r="Z235" s="57">
        <v>5.0000000000000001E-3</v>
      </c>
      <c r="AA235" s="57">
        <f>0</f>
        <v>0</v>
      </c>
      <c r="AB235" s="57">
        <f>0</f>
        <v>0</v>
      </c>
      <c r="AC235" s="57">
        <v>1.3547106638692385E-2</v>
      </c>
      <c r="AD235" s="57">
        <v>1.3547106638692385E-2</v>
      </c>
      <c r="AE235" s="57">
        <f>0</f>
        <v>0</v>
      </c>
      <c r="AF235" s="57">
        <f>0</f>
        <v>0</v>
      </c>
      <c r="AG235" s="59">
        <f t="shared" si="4"/>
        <v>3.7094213277384769E-2</v>
      </c>
    </row>
    <row r="236" spans="20:33">
      <c r="T236" s="51">
        <v>0.80902777777777801</v>
      </c>
      <c r="U236" s="52" t="s">
        <v>37</v>
      </c>
      <c r="V236" s="53">
        <v>0.8125</v>
      </c>
      <c r="W236" s="57">
        <f>0</f>
        <v>0</v>
      </c>
      <c r="X236" s="57">
        <f>0</f>
        <v>0</v>
      </c>
      <c r="Y236" s="57">
        <v>4.0000000000000001E-3</v>
      </c>
      <c r="Z236" s="57">
        <v>4.0000000000000001E-3</v>
      </c>
      <c r="AA236" s="57">
        <f>0</f>
        <v>0</v>
      </c>
      <c r="AB236" s="57">
        <f>0</f>
        <v>0</v>
      </c>
      <c r="AC236" s="57">
        <v>1.1842598415409486E-2</v>
      </c>
      <c r="AD236" s="57">
        <v>1.1842598415409486E-2</v>
      </c>
      <c r="AE236" s="57">
        <f>0</f>
        <v>0</v>
      </c>
      <c r="AF236" s="57">
        <f>0</f>
        <v>0</v>
      </c>
      <c r="AG236" s="59">
        <f t="shared" si="4"/>
        <v>3.1685196830818975E-2</v>
      </c>
    </row>
    <row r="237" spans="20:33">
      <c r="T237" s="51">
        <v>0.8125</v>
      </c>
      <c r="U237" s="52" t="s">
        <v>37</v>
      </c>
      <c r="V237" s="53">
        <v>0.81597222222222199</v>
      </c>
      <c r="W237" s="60">
        <v>1.5409517982944012E-2</v>
      </c>
      <c r="X237" s="60">
        <f>0</f>
        <v>0</v>
      </c>
      <c r="Y237" s="60">
        <v>1.5409517982944012E-2</v>
      </c>
      <c r="Z237" s="60">
        <f>0</f>
        <v>0</v>
      </c>
      <c r="AA237" s="60">
        <f>0</f>
        <v>0</v>
      </c>
      <c r="AB237" s="60">
        <f>0</f>
        <v>0</v>
      </c>
      <c r="AC237" s="60">
        <v>1.5409517982944012E-2</v>
      </c>
      <c r="AD237" s="60">
        <f>0</f>
        <v>0</v>
      </c>
      <c r="AE237" s="60">
        <f>0</f>
        <v>0</v>
      </c>
      <c r="AF237" s="60">
        <f>0</f>
        <v>0</v>
      </c>
      <c r="AG237" s="59">
        <f t="shared" si="4"/>
        <v>4.6228553948832032E-2</v>
      </c>
    </row>
    <row r="238" spans="20:33">
      <c r="T238" s="51">
        <v>0.81597222222222199</v>
      </c>
      <c r="U238" s="52" t="s">
        <v>37</v>
      </c>
      <c r="V238" s="53">
        <v>0.81944444444444398</v>
      </c>
      <c r="W238" s="60">
        <v>1.6140620217750361E-2</v>
      </c>
      <c r="X238" s="60">
        <f>0</f>
        <v>0</v>
      </c>
      <c r="Y238" s="60">
        <v>1.6140620217750361E-2</v>
      </c>
      <c r="Z238" s="60">
        <f>0</f>
        <v>0</v>
      </c>
      <c r="AA238" s="60">
        <f>0</f>
        <v>0</v>
      </c>
      <c r="AB238" s="60">
        <f>0</f>
        <v>0</v>
      </c>
      <c r="AC238" s="60">
        <v>1.6140620217750361E-2</v>
      </c>
      <c r="AD238" s="60">
        <f>0</f>
        <v>0</v>
      </c>
      <c r="AE238" s="60">
        <f>0</f>
        <v>0</v>
      </c>
      <c r="AF238" s="60">
        <f>0</f>
        <v>0</v>
      </c>
      <c r="AG238" s="59">
        <f t="shared" si="4"/>
        <v>4.8421860653251082E-2</v>
      </c>
    </row>
    <row r="239" spans="20:33">
      <c r="T239" s="51">
        <v>0.81944444444444398</v>
      </c>
      <c r="U239" s="52" t="s">
        <v>37</v>
      </c>
      <c r="V239" s="53">
        <v>0.82291666666666596</v>
      </c>
      <c r="W239" s="60">
        <v>1.5500000000000014E-2</v>
      </c>
      <c r="X239" s="60">
        <f>0</f>
        <v>0</v>
      </c>
      <c r="Y239" s="60">
        <v>1.5500000000000014E-2</v>
      </c>
      <c r="Z239" s="60">
        <f>0</f>
        <v>0</v>
      </c>
      <c r="AA239" s="60">
        <f>0</f>
        <v>0</v>
      </c>
      <c r="AB239" s="60">
        <f>0</f>
        <v>0</v>
      </c>
      <c r="AC239" s="60">
        <v>1.5500000000000014E-2</v>
      </c>
      <c r="AD239" s="60">
        <f>0</f>
        <v>0</v>
      </c>
      <c r="AE239" s="60">
        <f>0</f>
        <v>0</v>
      </c>
      <c r="AF239" s="60">
        <f>0</f>
        <v>0</v>
      </c>
      <c r="AG239" s="59">
        <f t="shared" si="4"/>
        <v>4.6500000000000041E-2</v>
      </c>
    </row>
    <row r="240" spans="20:33">
      <c r="T240" s="51">
        <v>0.82291666666666696</v>
      </c>
      <c r="U240" s="52" t="s">
        <v>37</v>
      </c>
      <c r="V240" s="53">
        <v>0.82638888888888895</v>
      </c>
      <c r="W240" s="60">
        <v>1.5829165627811871E-2</v>
      </c>
      <c r="X240" s="60">
        <f>0</f>
        <v>0</v>
      </c>
      <c r="Y240" s="60">
        <v>1.5829165627811871E-2</v>
      </c>
      <c r="Z240" s="60">
        <f>0</f>
        <v>0</v>
      </c>
      <c r="AA240" s="60">
        <f>0</f>
        <v>0</v>
      </c>
      <c r="AB240" s="60">
        <f>0</f>
        <v>0</v>
      </c>
      <c r="AC240" s="60">
        <v>1.5829165627811871E-2</v>
      </c>
      <c r="AD240" s="60">
        <f>0</f>
        <v>0</v>
      </c>
      <c r="AE240" s="60">
        <f>0</f>
        <v>0</v>
      </c>
      <c r="AF240" s="60">
        <f>0</f>
        <v>0</v>
      </c>
      <c r="AG240" s="59">
        <f t="shared" si="4"/>
        <v>4.7487496883435613E-2</v>
      </c>
    </row>
    <row r="241" spans="20:33">
      <c r="T241" s="51">
        <v>0.82638888888888895</v>
      </c>
      <c r="U241" s="52" t="s">
        <v>37</v>
      </c>
      <c r="V241" s="53">
        <v>0.82986111111111105</v>
      </c>
      <c r="W241" s="60">
        <v>1.3547106638692385E-2</v>
      </c>
      <c r="X241" s="60">
        <f>0</f>
        <v>0</v>
      </c>
      <c r="Y241" s="60">
        <v>1.3547106638692385E-2</v>
      </c>
      <c r="Z241" s="60">
        <f>0</f>
        <v>0</v>
      </c>
      <c r="AA241" s="60">
        <f>0</f>
        <v>0</v>
      </c>
      <c r="AB241" s="60">
        <f>0</f>
        <v>0</v>
      </c>
      <c r="AC241" s="60">
        <v>1.3547106638692385E-2</v>
      </c>
      <c r="AD241" s="60">
        <f>0</f>
        <v>0</v>
      </c>
      <c r="AE241" s="60">
        <f>0</f>
        <v>0</v>
      </c>
      <c r="AF241" s="60">
        <f>0</f>
        <v>0</v>
      </c>
      <c r="AG241" s="59">
        <f t="shared" si="4"/>
        <v>4.0641319916077154E-2</v>
      </c>
    </row>
    <row r="242" spans="20:33">
      <c r="T242" s="51">
        <v>0.82986111111111105</v>
      </c>
      <c r="U242" s="52" t="s">
        <v>37</v>
      </c>
      <c r="V242" s="53">
        <v>0.83333333333333304</v>
      </c>
      <c r="W242" s="60">
        <v>1.1842598415409486E-2</v>
      </c>
      <c r="X242" s="60">
        <f>0</f>
        <v>0</v>
      </c>
      <c r="Y242" s="60">
        <v>1.1842598415409486E-2</v>
      </c>
      <c r="Z242" s="60">
        <f>0</f>
        <v>0</v>
      </c>
      <c r="AA242" s="60">
        <f>0</f>
        <v>0</v>
      </c>
      <c r="AB242" s="60">
        <f>0</f>
        <v>0</v>
      </c>
      <c r="AC242" s="60">
        <v>1.1842598415409486E-2</v>
      </c>
      <c r="AD242" s="60">
        <f>0</f>
        <v>0</v>
      </c>
      <c r="AE242" s="60">
        <f>0</f>
        <v>0</v>
      </c>
      <c r="AF242" s="60">
        <f>0</f>
        <v>0</v>
      </c>
      <c r="AG242" s="59">
        <f t="shared" si="4"/>
        <v>3.5527795246228455E-2</v>
      </c>
    </row>
    <row r="243" spans="20:33">
      <c r="T243" s="51">
        <v>0.83333333333333304</v>
      </c>
      <c r="U243" s="52" t="s">
        <v>37</v>
      </c>
      <c r="V243" s="53">
        <v>0.83680555555555503</v>
      </c>
      <c r="W243" s="57">
        <v>1.5409517982944012E-2</v>
      </c>
      <c r="X243" s="57">
        <v>1.5409517982944012E-2</v>
      </c>
      <c r="Y243" s="57">
        <v>1.5409517982944012E-2</v>
      </c>
      <c r="Z243" s="57">
        <f>0</f>
        <v>0</v>
      </c>
      <c r="AA243" s="57">
        <f>0</f>
        <v>0</v>
      </c>
      <c r="AB243" s="57">
        <v>1.5409517982944012E-2</v>
      </c>
      <c r="AC243" s="57">
        <v>8.9999999999999993E-3</v>
      </c>
      <c r="AD243" s="57">
        <v>1.5409517982944012E-2</v>
      </c>
      <c r="AE243" s="57">
        <v>1.5409517982944012E-2</v>
      </c>
      <c r="AF243" s="57">
        <v>1.5409517982944012E-2</v>
      </c>
      <c r="AG243" s="59">
        <f t="shared" si="4"/>
        <v>0.11686662588060809</v>
      </c>
    </row>
    <row r="244" spans="20:33">
      <c r="T244" s="51">
        <v>0.83680555555555503</v>
      </c>
      <c r="U244" s="52" t="s">
        <v>37</v>
      </c>
      <c r="V244" s="53">
        <v>0.84027777777777701</v>
      </c>
      <c r="W244" s="57">
        <v>1.6140620217750361E-2</v>
      </c>
      <c r="X244" s="57">
        <v>1.6140620217750361E-2</v>
      </c>
      <c r="Y244" s="57">
        <v>1.6140620217750361E-2</v>
      </c>
      <c r="Z244" s="57">
        <f>0</f>
        <v>0</v>
      </c>
      <c r="AA244" s="57">
        <f>0</f>
        <v>0</v>
      </c>
      <c r="AB244" s="57">
        <v>1.6140620217750361E-2</v>
      </c>
      <c r="AC244" s="57">
        <v>8.0000000000000002E-3</v>
      </c>
      <c r="AD244" s="57">
        <v>1.6140620217750361E-2</v>
      </c>
      <c r="AE244" s="57">
        <v>1.6140620217750361E-2</v>
      </c>
      <c r="AF244" s="57">
        <v>1.6140620217750361E-2</v>
      </c>
      <c r="AG244" s="59">
        <f t="shared" si="4"/>
        <v>0.12098434152425255</v>
      </c>
    </row>
    <row r="245" spans="20:33">
      <c r="T245" s="51">
        <v>0.84027777777777801</v>
      </c>
      <c r="U245" s="52" t="s">
        <v>37</v>
      </c>
      <c r="V245" s="53">
        <v>0.84375</v>
      </c>
      <c r="W245" s="57">
        <v>1.5500000000000014E-2</v>
      </c>
      <c r="X245" s="57">
        <v>1.5500000000000014E-2</v>
      </c>
      <c r="Y245" s="57">
        <v>1.5500000000000014E-2</v>
      </c>
      <c r="Z245" s="57">
        <f>0</f>
        <v>0</v>
      </c>
      <c r="AA245" s="57">
        <f>0</f>
        <v>0</v>
      </c>
      <c r="AB245" s="57">
        <v>1.5500000000000014E-2</v>
      </c>
      <c r="AC245" s="57">
        <v>7.0000000000000001E-3</v>
      </c>
      <c r="AD245" s="57">
        <v>1.5500000000000014E-2</v>
      </c>
      <c r="AE245" s="57">
        <v>1.5500000000000014E-2</v>
      </c>
      <c r="AF245" s="57">
        <v>1.5500000000000014E-2</v>
      </c>
      <c r="AG245" s="59">
        <f t="shared" si="4"/>
        <v>0.1155000000000001</v>
      </c>
    </row>
    <row r="246" spans="20:33">
      <c r="T246" s="51">
        <v>0.84375</v>
      </c>
      <c r="U246" s="52" t="s">
        <v>37</v>
      </c>
      <c r="V246" s="53">
        <v>0.84722222222222199</v>
      </c>
      <c r="W246" s="57">
        <v>1.5829165627811871E-2</v>
      </c>
      <c r="X246" s="57">
        <v>1.5829165627811871E-2</v>
      </c>
      <c r="Y246" s="57">
        <v>1.5829165627811871E-2</v>
      </c>
      <c r="Z246" s="57">
        <v>1.5409517982944012E-2</v>
      </c>
      <c r="AA246" s="57">
        <f>0</f>
        <v>0</v>
      </c>
      <c r="AB246" s="57">
        <v>1.5829165627811871E-2</v>
      </c>
      <c r="AC246" s="57">
        <f>0</f>
        <v>0</v>
      </c>
      <c r="AD246" s="57">
        <f>0</f>
        <v>0</v>
      </c>
      <c r="AE246" s="57">
        <v>1.5829165627811871E-2</v>
      </c>
      <c r="AF246" s="57">
        <v>1.5829165627811871E-2</v>
      </c>
      <c r="AG246" s="59">
        <f t="shared" si="4"/>
        <v>0.11038451174981523</v>
      </c>
    </row>
    <row r="247" spans="20:33">
      <c r="T247" s="51">
        <v>0.84722222222222199</v>
      </c>
      <c r="U247" s="52" t="s">
        <v>37</v>
      </c>
      <c r="V247" s="53">
        <v>0.85069444444444398</v>
      </c>
      <c r="W247" s="57">
        <v>1.3547106638692385E-2</v>
      </c>
      <c r="X247" s="57">
        <v>1.3547106638692385E-2</v>
      </c>
      <c r="Y247" s="57">
        <v>1.3547106638692385E-2</v>
      </c>
      <c r="Z247" s="57">
        <v>1.6140620217750361E-2</v>
      </c>
      <c r="AA247" s="57">
        <f>0</f>
        <v>0</v>
      </c>
      <c r="AB247" s="57">
        <v>1.3547106638692385E-2</v>
      </c>
      <c r="AC247" s="57">
        <f>0</f>
        <v>0</v>
      </c>
      <c r="AD247" s="57">
        <f>0</f>
        <v>0</v>
      </c>
      <c r="AE247" s="57">
        <v>1.3547106638692385E-2</v>
      </c>
      <c r="AF247" s="57">
        <v>1.3547106638692385E-2</v>
      </c>
      <c r="AG247" s="59">
        <f t="shared" si="4"/>
        <v>9.7423260049904661E-2</v>
      </c>
    </row>
    <row r="248" spans="20:33">
      <c r="T248" s="51">
        <v>0.85069444444444398</v>
      </c>
      <c r="U248" s="52" t="s">
        <v>37</v>
      </c>
      <c r="V248" s="53">
        <v>0.85416666666666596</v>
      </c>
      <c r="W248" s="57">
        <v>1.1842598415409486E-2</v>
      </c>
      <c r="X248" s="57">
        <v>1.1842598415409486E-2</v>
      </c>
      <c r="Y248" s="57">
        <v>1.1842598415409486E-2</v>
      </c>
      <c r="Z248" s="57">
        <v>1.5500000000000014E-2</v>
      </c>
      <c r="AA248" s="57">
        <f>0</f>
        <v>0</v>
      </c>
      <c r="AB248" s="57">
        <v>1.1842598415409486E-2</v>
      </c>
      <c r="AC248" s="57">
        <f>0</f>
        <v>0</v>
      </c>
      <c r="AD248" s="57">
        <f>0</f>
        <v>0</v>
      </c>
      <c r="AE248" s="57">
        <v>1.1842598415409486E-2</v>
      </c>
      <c r="AF248" s="57">
        <v>1.1842598415409486E-2</v>
      </c>
      <c r="AG248" s="59">
        <f t="shared" si="4"/>
        <v>8.655559049245691E-2</v>
      </c>
    </row>
    <row r="249" spans="20:33">
      <c r="T249" s="51">
        <v>0.85416666666666696</v>
      </c>
      <c r="U249" s="52" t="s">
        <v>37</v>
      </c>
      <c r="V249" s="53">
        <v>0.85763888888888895</v>
      </c>
      <c r="W249" s="60">
        <v>1.5409517982944012E-2</v>
      </c>
      <c r="X249" s="60">
        <v>1.5409517982944012E-2</v>
      </c>
      <c r="Y249" s="60">
        <v>1.5409517982944012E-2</v>
      </c>
      <c r="Z249" s="60">
        <v>1.5829165627811871E-2</v>
      </c>
      <c r="AA249" s="60">
        <f>0</f>
        <v>0</v>
      </c>
      <c r="AB249" s="60">
        <v>1.5409517982944012E-2</v>
      </c>
      <c r="AC249" s="60">
        <f>0</f>
        <v>0</v>
      </c>
      <c r="AD249" s="60">
        <v>1.5409517982944012E-2</v>
      </c>
      <c r="AE249" s="60">
        <f>0</f>
        <v>0</v>
      </c>
      <c r="AF249" s="60">
        <v>1.5409517982944012E-2</v>
      </c>
      <c r="AG249" s="59">
        <f t="shared" si="4"/>
        <v>0.10828627352547594</v>
      </c>
    </row>
    <row r="250" spans="20:33">
      <c r="T250" s="51">
        <v>0.85763888888888895</v>
      </c>
      <c r="U250" s="52" t="s">
        <v>37</v>
      </c>
      <c r="V250" s="53">
        <v>0.86111111111111105</v>
      </c>
      <c r="W250" s="60">
        <v>1.6140620217750361E-2</v>
      </c>
      <c r="X250" s="60">
        <v>1.6140620217750361E-2</v>
      </c>
      <c r="Y250" s="60">
        <v>1.6140620217750361E-2</v>
      </c>
      <c r="Z250" s="60">
        <v>1.3547106638692385E-2</v>
      </c>
      <c r="AA250" s="60">
        <f>0</f>
        <v>0</v>
      </c>
      <c r="AB250" s="60">
        <v>1.6140620217750361E-2</v>
      </c>
      <c r="AC250" s="60">
        <f>0</f>
        <v>0</v>
      </c>
      <c r="AD250" s="60">
        <v>1.6140620217750361E-2</v>
      </c>
      <c r="AE250" s="60">
        <f>0</f>
        <v>0</v>
      </c>
      <c r="AF250" s="60">
        <v>1.6140620217750361E-2</v>
      </c>
      <c r="AG250" s="59">
        <f t="shared" si="4"/>
        <v>0.11039082794519456</v>
      </c>
    </row>
    <row r="251" spans="20:33">
      <c r="T251" s="51">
        <v>0.86111111111111105</v>
      </c>
      <c r="U251" s="52" t="s">
        <v>37</v>
      </c>
      <c r="V251" s="53">
        <v>0.86458333333333304</v>
      </c>
      <c r="W251" s="60">
        <v>1.5500000000000014E-2</v>
      </c>
      <c r="X251" s="60">
        <v>1.5500000000000014E-2</v>
      </c>
      <c r="Y251" s="60">
        <v>1.5500000000000014E-2</v>
      </c>
      <c r="Z251" s="60">
        <v>1.1842598415409486E-2</v>
      </c>
      <c r="AA251" s="60">
        <f>0</f>
        <v>0</v>
      </c>
      <c r="AB251" s="60">
        <v>1.5500000000000014E-2</v>
      </c>
      <c r="AC251" s="60">
        <f>0</f>
        <v>0</v>
      </c>
      <c r="AD251" s="60">
        <v>1.5500000000000014E-2</v>
      </c>
      <c r="AE251" s="60">
        <f>0</f>
        <v>0</v>
      </c>
      <c r="AF251" s="60">
        <v>1.5500000000000014E-2</v>
      </c>
      <c r="AG251" s="59">
        <f t="shared" si="4"/>
        <v>0.10484259841540958</v>
      </c>
    </row>
    <row r="252" spans="20:33">
      <c r="T252" s="51">
        <v>0.86458333333333304</v>
      </c>
      <c r="U252" s="52" t="s">
        <v>37</v>
      </c>
      <c r="V252" s="53">
        <v>0.86805555555555503</v>
      </c>
      <c r="W252" s="60">
        <v>1.5829165627811871E-2</v>
      </c>
      <c r="X252" s="60">
        <v>1.5829165627811871E-2</v>
      </c>
      <c r="Y252" s="60">
        <v>1.5829165627811871E-2</v>
      </c>
      <c r="Z252" s="60">
        <v>8.9999999999999993E-3</v>
      </c>
      <c r="AA252" s="60">
        <f>0</f>
        <v>0</v>
      </c>
      <c r="AB252" s="60">
        <v>1.5829165627811871E-2</v>
      </c>
      <c r="AC252" s="60">
        <f>0</f>
        <v>0</v>
      </c>
      <c r="AD252" s="60">
        <v>1.5829165627811871E-2</v>
      </c>
      <c r="AE252" s="60">
        <v>1.5409517982944012E-2</v>
      </c>
      <c r="AF252" s="60">
        <v>1.5829165627811871E-2</v>
      </c>
      <c r="AG252" s="59">
        <f t="shared" si="4"/>
        <v>0.11938451174981524</v>
      </c>
    </row>
    <row r="253" spans="20:33">
      <c r="T253" s="51">
        <v>0.86805555555555503</v>
      </c>
      <c r="U253" s="52" t="s">
        <v>37</v>
      </c>
      <c r="V253" s="53">
        <v>0.87152777777777701</v>
      </c>
      <c r="W253" s="60">
        <v>1.3547106638692385E-2</v>
      </c>
      <c r="X253" s="60">
        <v>1.3547106638692385E-2</v>
      </c>
      <c r="Y253" s="60">
        <v>1.3547106638692385E-2</v>
      </c>
      <c r="Z253" s="60">
        <v>8.0000000000000002E-3</v>
      </c>
      <c r="AA253" s="60">
        <f>0</f>
        <v>0</v>
      </c>
      <c r="AB253" s="60">
        <v>1.3547106638692385E-2</v>
      </c>
      <c r="AC253" s="60">
        <f>0</f>
        <v>0</v>
      </c>
      <c r="AD253" s="60">
        <v>1.3547106638692385E-2</v>
      </c>
      <c r="AE253" s="60">
        <v>1.6140620217750361E-2</v>
      </c>
      <c r="AF253" s="60">
        <v>1.3547106638692385E-2</v>
      </c>
      <c r="AG253" s="59">
        <f t="shared" si="4"/>
        <v>0.10542326004990465</v>
      </c>
    </row>
    <row r="254" spans="20:33">
      <c r="T254" s="51">
        <v>0.87152777777777801</v>
      </c>
      <c r="U254" s="52" t="s">
        <v>37</v>
      </c>
      <c r="V254" s="53">
        <v>0.875</v>
      </c>
      <c r="W254" s="60">
        <v>1.1842598415409486E-2</v>
      </c>
      <c r="X254" s="60">
        <v>1.1842598415409486E-2</v>
      </c>
      <c r="Y254" s="60">
        <v>1.1842598415409486E-2</v>
      </c>
      <c r="Z254" s="60">
        <v>7.0000000000000001E-3</v>
      </c>
      <c r="AA254" s="60">
        <f>0</f>
        <v>0</v>
      </c>
      <c r="AB254" s="60">
        <v>1.1842598415409486E-2</v>
      </c>
      <c r="AC254" s="60">
        <f>0</f>
        <v>0</v>
      </c>
      <c r="AD254" s="60">
        <v>1.1842598415409486E-2</v>
      </c>
      <c r="AE254" s="60">
        <v>1.5500000000000014E-2</v>
      </c>
      <c r="AF254" s="60">
        <v>1.1842598415409486E-2</v>
      </c>
      <c r="AG254" s="59">
        <f t="shared" si="4"/>
        <v>9.3555590492456916E-2</v>
      </c>
    </row>
    <row r="255" spans="20:33">
      <c r="T255" s="51">
        <v>0.875</v>
      </c>
      <c r="U255" s="52" t="s">
        <v>37</v>
      </c>
      <c r="V255" s="53">
        <v>0.87847222222222199</v>
      </c>
      <c r="W255" s="57">
        <v>8.9999999999999993E-3</v>
      </c>
      <c r="X255" s="57">
        <v>8.9999999999999993E-3</v>
      </c>
      <c r="Y255" s="57">
        <v>8.9999999999999993E-3</v>
      </c>
      <c r="Z255" s="57">
        <v>1.5409517982944012E-2</v>
      </c>
      <c r="AA255" s="57">
        <f>0</f>
        <v>0</v>
      </c>
      <c r="AB255" s="57">
        <v>1.5409517982944012E-2</v>
      </c>
      <c r="AC255" s="57">
        <v>1.5409517982944012E-2</v>
      </c>
      <c r="AD255" s="57">
        <v>1.5409517982944012E-2</v>
      </c>
      <c r="AE255" s="57">
        <v>1.5829165627811871E-2</v>
      </c>
      <c r="AF255" s="57">
        <v>8.9999999999999993E-3</v>
      </c>
      <c r="AG255" s="59">
        <f t="shared" si="4"/>
        <v>0.11346723755958792</v>
      </c>
    </row>
    <row r="256" spans="20:33">
      <c r="T256" s="51">
        <v>0.87847222222222199</v>
      </c>
      <c r="U256" s="52" t="s">
        <v>37</v>
      </c>
      <c r="V256" s="53">
        <v>0.88194444444444398</v>
      </c>
      <c r="W256" s="57">
        <v>8.0000000000000002E-3</v>
      </c>
      <c r="X256" s="57">
        <v>8.0000000000000002E-3</v>
      </c>
      <c r="Y256" s="57">
        <v>8.0000000000000002E-3</v>
      </c>
      <c r="Z256" s="57">
        <v>1.6140620217750361E-2</v>
      </c>
      <c r="AA256" s="57">
        <f>0</f>
        <v>0</v>
      </c>
      <c r="AB256" s="57">
        <v>1.6140620217750361E-2</v>
      </c>
      <c r="AC256" s="57">
        <v>1.6140620217750361E-2</v>
      </c>
      <c r="AD256" s="57">
        <v>1.6140620217750361E-2</v>
      </c>
      <c r="AE256" s="57">
        <v>1.3547106638692385E-2</v>
      </c>
      <c r="AF256" s="57">
        <v>8.0000000000000002E-3</v>
      </c>
      <c r="AG256" s="59">
        <f t="shared" si="4"/>
        <v>0.11010958750969382</v>
      </c>
    </row>
    <row r="257" spans="20:33">
      <c r="T257" s="51">
        <v>0.88194444444444398</v>
      </c>
      <c r="U257" s="52" t="s">
        <v>37</v>
      </c>
      <c r="V257" s="53">
        <v>0.88541666666666596</v>
      </c>
      <c r="W257" s="57">
        <v>7.0000000000000001E-3</v>
      </c>
      <c r="X257" s="57">
        <v>7.0000000000000001E-3</v>
      </c>
      <c r="Y257" s="57">
        <v>7.0000000000000001E-3</v>
      </c>
      <c r="Z257" s="57">
        <v>1.5500000000000014E-2</v>
      </c>
      <c r="AA257" s="57">
        <f>0</f>
        <v>0</v>
      </c>
      <c r="AB257" s="57">
        <v>1.5500000000000014E-2</v>
      </c>
      <c r="AC257" s="57">
        <v>1.5500000000000014E-2</v>
      </c>
      <c r="AD257" s="57">
        <v>1.5500000000000014E-2</v>
      </c>
      <c r="AE257" s="57">
        <v>1.1842598415409486E-2</v>
      </c>
      <c r="AF257" s="57">
        <v>7.0000000000000001E-3</v>
      </c>
      <c r="AG257" s="59">
        <f t="shared" si="4"/>
        <v>0.10184259841540955</v>
      </c>
    </row>
    <row r="258" spans="20:33">
      <c r="T258" s="51">
        <v>0.88541666666666696</v>
      </c>
      <c r="U258" s="52" t="s">
        <v>37</v>
      </c>
      <c r="V258" s="53">
        <v>0.88888888888888895</v>
      </c>
      <c r="W258" s="57">
        <v>6.0000000000000001E-3</v>
      </c>
      <c r="X258" s="57">
        <v>6.0000000000000001E-3</v>
      </c>
      <c r="Y258" s="57">
        <v>6.0000000000000001E-3</v>
      </c>
      <c r="Z258" s="57">
        <v>1.5829165627811871E-2</v>
      </c>
      <c r="AA258" s="57">
        <f>0</f>
        <v>0</v>
      </c>
      <c r="AB258" s="57">
        <v>1.5829165627811871E-2</v>
      </c>
      <c r="AC258" s="57">
        <v>1.5829165627811871E-2</v>
      </c>
      <c r="AD258" s="57">
        <v>1.5829165627811871E-2</v>
      </c>
      <c r="AE258" s="57">
        <v>8.9999999999999993E-3</v>
      </c>
      <c r="AF258" s="57">
        <v>6.0000000000000001E-3</v>
      </c>
      <c r="AG258" s="59">
        <f t="shared" si="4"/>
        <v>9.6316662511247472E-2</v>
      </c>
    </row>
    <row r="259" spans="20:33">
      <c r="T259" s="51">
        <v>0.88888888888888895</v>
      </c>
      <c r="U259" s="52" t="s">
        <v>37</v>
      </c>
      <c r="V259" s="53">
        <v>0.89236111111111105</v>
      </c>
      <c r="W259" s="57">
        <v>5.0000000000000001E-3</v>
      </c>
      <c r="X259" s="57">
        <v>5.0000000000000001E-3</v>
      </c>
      <c r="Y259" s="57">
        <v>5.0000000000000001E-3</v>
      </c>
      <c r="Z259" s="57">
        <v>1.3547106638692385E-2</v>
      </c>
      <c r="AA259" s="57">
        <f>0</f>
        <v>0</v>
      </c>
      <c r="AB259" s="57">
        <v>1.3547106638692385E-2</v>
      </c>
      <c r="AC259" s="57">
        <v>1.3547106638692385E-2</v>
      </c>
      <c r="AD259" s="57">
        <v>1.3547106638692385E-2</v>
      </c>
      <c r="AE259" s="57">
        <v>8.0000000000000002E-3</v>
      </c>
      <c r="AF259" s="57">
        <v>5.0000000000000001E-3</v>
      </c>
      <c r="AG259" s="59">
        <f t="shared" si="4"/>
        <v>8.2188426554769545E-2</v>
      </c>
    </row>
    <row r="260" spans="20:33">
      <c r="T260" s="51">
        <v>0.89236111111111105</v>
      </c>
      <c r="U260" s="52" t="s">
        <v>37</v>
      </c>
      <c r="V260" s="53">
        <v>0.89583333333333304</v>
      </c>
      <c r="W260" s="57">
        <v>4.0000000000000001E-3</v>
      </c>
      <c r="X260" s="57">
        <v>4.0000000000000001E-3</v>
      </c>
      <c r="Y260" s="57">
        <v>4.0000000000000001E-3</v>
      </c>
      <c r="Z260" s="57">
        <v>1.1842598415409486E-2</v>
      </c>
      <c r="AA260" s="57">
        <f>0</f>
        <v>0</v>
      </c>
      <c r="AB260" s="57">
        <v>1.1842598415409486E-2</v>
      </c>
      <c r="AC260" s="57">
        <v>1.1842598415409486E-2</v>
      </c>
      <c r="AD260" s="57">
        <v>1.1842598415409486E-2</v>
      </c>
      <c r="AE260" s="57">
        <v>7.0000000000000001E-3</v>
      </c>
      <c r="AF260" s="57">
        <v>4.0000000000000001E-3</v>
      </c>
      <c r="AG260" s="59">
        <f t="shared" ref="AG260:AG290" si="5">SUM(W260:AF260)</f>
        <v>7.0370393661637956E-2</v>
      </c>
    </row>
    <row r="261" spans="20:33">
      <c r="T261" s="51">
        <v>0.89583333333333304</v>
      </c>
      <c r="U261" s="52" t="s">
        <v>37</v>
      </c>
      <c r="V261" s="53">
        <v>0.89930555555555503</v>
      </c>
      <c r="W261" s="60">
        <f>0</f>
        <v>0</v>
      </c>
      <c r="X261" s="60">
        <f>0</f>
        <v>0</v>
      </c>
      <c r="Y261" s="60">
        <f>0</f>
        <v>0</v>
      </c>
      <c r="Z261" s="60">
        <v>1.5409517982944012E-2</v>
      </c>
      <c r="AA261" s="60">
        <f>0</f>
        <v>0</v>
      </c>
      <c r="AB261" s="60">
        <f>0</f>
        <v>0</v>
      </c>
      <c r="AC261" s="60">
        <f>0</f>
        <v>0</v>
      </c>
      <c r="AD261" s="60">
        <v>1.5409517982944012E-2</v>
      </c>
      <c r="AE261" s="60">
        <v>1.5409517982944012E-2</v>
      </c>
      <c r="AF261" s="60">
        <v>1.5409517982944012E-2</v>
      </c>
      <c r="AG261" s="59">
        <f t="shared" si="5"/>
        <v>6.1638071931776048E-2</v>
      </c>
    </row>
    <row r="262" spans="20:33">
      <c r="T262" s="51">
        <v>0.89930555555555503</v>
      </c>
      <c r="U262" s="52" t="s">
        <v>37</v>
      </c>
      <c r="V262" s="53">
        <v>0.90277777777777701</v>
      </c>
      <c r="W262" s="60">
        <f>0</f>
        <v>0</v>
      </c>
      <c r="X262" s="60">
        <f>0</f>
        <v>0</v>
      </c>
      <c r="Y262" s="60">
        <f>0</f>
        <v>0</v>
      </c>
      <c r="Z262" s="60">
        <v>1.6140620217750361E-2</v>
      </c>
      <c r="AA262" s="60">
        <f>0</f>
        <v>0</v>
      </c>
      <c r="AB262" s="60">
        <f>0</f>
        <v>0</v>
      </c>
      <c r="AC262" s="60">
        <f>0</f>
        <v>0</v>
      </c>
      <c r="AD262" s="60">
        <v>1.6140620217750361E-2</v>
      </c>
      <c r="AE262" s="60">
        <v>1.6140620217750361E-2</v>
      </c>
      <c r="AF262" s="60">
        <v>1.6140620217750361E-2</v>
      </c>
      <c r="AG262" s="59">
        <f t="shared" si="5"/>
        <v>6.4562480871001443E-2</v>
      </c>
    </row>
    <row r="263" spans="20:33">
      <c r="T263" s="51">
        <v>0.90277777777777801</v>
      </c>
      <c r="U263" s="52" t="s">
        <v>37</v>
      </c>
      <c r="V263" s="53">
        <v>0.90625</v>
      </c>
      <c r="W263" s="60">
        <f>0</f>
        <v>0</v>
      </c>
      <c r="X263" s="60">
        <f>0</f>
        <v>0</v>
      </c>
      <c r="Y263" s="60">
        <f>0</f>
        <v>0</v>
      </c>
      <c r="Z263" s="60">
        <v>1.5500000000000014E-2</v>
      </c>
      <c r="AA263" s="60">
        <f>0</f>
        <v>0</v>
      </c>
      <c r="AB263" s="60">
        <f>0</f>
        <v>0</v>
      </c>
      <c r="AC263" s="60">
        <f>0</f>
        <v>0</v>
      </c>
      <c r="AD263" s="60">
        <v>1.5500000000000014E-2</v>
      </c>
      <c r="AE263" s="60">
        <v>1.5500000000000014E-2</v>
      </c>
      <c r="AF263" s="60">
        <v>1.5500000000000014E-2</v>
      </c>
      <c r="AG263" s="59">
        <f t="shared" si="5"/>
        <v>6.2000000000000055E-2</v>
      </c>
    </row>
    <row r="264" spans="20:33">
      <c r="T264" s="51">
        <v>0.90625</v>
      </c>
      <c r="U264" s="52" t="s">
        <v>37</v>
      </c>
      <c r="V264" s="53">
        <v>0.90972222222222199</v>
      </c>
      <c r="W264" s="60">
        <f>0</f>
        <v>0</v>
      </c>
      <c r="X264" s="60">
        <f>0</f>
        <v>0</v>
      </c>
      <c r="Y264" s="60">
        <f>0</f>
        <v>0</v>
      </c>
      <c r="Z264" s="60">
        <v>1.5829165627811871E-2</v>
      </c>
      <c r="AA264" s="60">
        <f>0</f>
        <v>0</v>
      </c>
      <c r="AB264" s="60">
        <f>0</f>
        <v>0</v>
      </c>
      <c r="AC264" s="60">
        <f>0</f>
        <v>0</v>
      </c>
      <c r="AD264" s="60">
        <v>1.5829165627811871E-2</v>
      </c>
      <c r="AE264" s="60">
        <v>1.5829165627811871E-2</v>
      </c>
      <c r="AF264" s="60">
        <v>1.5829165627811871E-2</v>
      </c>
      <c r="AG264" s="59">
        <f t="shared" si="5"/>
        <v>6.3316662511247485E-2</v>
      </c>
    </row>
    <row r="265" spans="20:33">
      <c r="T265" s="51">
        <v>0.90972222222222199</v>
      </c>
      <c r="U265" s="52" t="s">
        <v>37</v>
      </c>
      <c r="V265" s="53">
        <v>0.91319444444444398</v>
      </c>
      <c r="W265" s="60">
        <f>0</f>
        <v>0</v>
      </c>
      <c r="X265" s="60">
        <f>0</f>
        <v>0</v>
      </c>
      <c r="Y265" s="60">
        <f>0</f>
        <v>0</v>
      </c>
      <c r="Z265" s="60">
        <v>1.3547106638692385E-2</v>
      </c>
      <c r="AA265" s="60">
        <f>0</f>
        <v>0</v>
      </c>
      <c r="AB265" s="60">
        <f>0</f>
        <v>0</v>
      </c>
      <c r="AC265" s="60">
        <f>0</f>
        <v>0</v>
      </c>
      <c r="AD265" s="60">
        <v>1.3547106638692385E-2</v>
      </c>
      <c r="AE265" s="60">
        <v>1.3547106638692385E-2</v>
      </c>
      <c r="AF265" s="60">
        <v>1.3547106638692385E-2</v>
      </c>
      <c r="AG265" s="59">
        <f t="shared" si="5"/>
        <v>5.4188426554769541E-2</v>
      </c>
    </row>
    <row r="266" spans="20:33">
      <c r="T266" s="51">
        <v>0.91319444444444398</v>
      </c>
      <c r="U266" s="52" t="s">
        <v>37</v>
      </c>
      <c r="V266" s="53">
        <v>0.91666666666666596</v>
      </c>
      <c r="W266" s="60">
        <f>0</f>
        <v>0</v>
      </c>
      <c r="X266" s="60">
        <f>0</f>
        <v>0</v>
      </c>
      <c r="Y266" s="60">
        <f>0</f>
        <v>0</v>
      </c>
      <c r="Z266" s="60">
        <v>1.1842598415409486E-2</v>
      </c>
      <c r="AA266" s="60">
        <f>0</f>
        <v>0</v>
      </c>
      <c r="AB266" s="60">
        <f>0</f>
        <v>0</v>
      </c>
      <c r="AC266" s="60">
        <f>0</f>
        <v>0</v>
      </c>
      <c r="AD266" s="60">
        <v>1.1842598415409486E-2</v>
      </c>
      <c r="AE266" s="60">
        <v>1.1842598415409486E-2</v>
      </c>
      <c r="AF266" s="60">
        <v>1.1842598415409486E-2</v>
      </c>
      <c r="AG266" s="59">
        <f t="shared" si="5"/>
        <v>4.7370393661637943E-2</v>
      </c>
    </row>
    <row r="267" spans="20:33">
      <c r="T267" s="48">
        <v>0.91666666666666696</v>
      </c>
      <c r="U267" s="49" t="s">
        <v>37</v>
      </c>
      <c r="V267" s="50">
        <v>0.92013888888888895</v>
      </c>
      <c r="W267" s="57">
        <v>1.5409517982944012E-2</v>
      </c>
      <c r="X267" s="57">
        <v>1.5409517982944012E-2</v>
      </c>
      <c r="Y267" s="57">
        <v>1.5409517982944012E-2</v>
      </c>
      <c r="Z267" s="57">
        <v>1.5409517982944012E-2</v>
      </c>
      <c r="AA267" s="57">
        <v>1.5409517982944012E-2</v>
      </c>
      <c r="AB267" s="57">
        <v>1.5409517982944012E-2</v>
      </c>
      <c r="AC267" s="57">
        <v>1.5409517982944012E-2</v>
      </c>
      <c r="AD267" s="57">
        <v>1.5409517982944012E-2</v>
      </c>
      <c r="AE267" s="57">
        <v>1.5409517982944012E-2</v>
      </c>
      <c r="AF267" s="57">
        <v>1.5409517982944012E-2</v>
      </c>
      <c r="AG267" s="58">
        <f t="shared" si="5"/>
        <v>0.15409517982944013</v>
      </c>
    </row>
    <row r="268" spans="20:33">
      <c r="T268" s="48">
        <v>0.92013888888888895</v>
      </c>
      <c r="U268" s="49" t="s">
        <v>37</v>
      </c>
      <c r="V268" s="50">
        <v>0.92361111111111105</v>
      </c>
      <c r="W268" s="57">
        <v>1.6140620217750361E-2</v>
      </c>
      <c r="X268" s="57">
        <v>1.6140620217750361E-2</v>
      </c>
      <c r="Y268" s="57">
        <v>1.6140620217750361E-2</v>
      </c>
      <c r="Z268" s="57">
        <v>1.6140620217750361E-2</v>
      </c>
      <c r="AA268" s="57">
        <v>1.6140620217750361E-2</v>
      </c>
      <c r="AB268" s="57">
        <v>1.6140620217750361E-2</v>
      </c>
      <c r="AC268" s="57">
        <v>1.6140620217750361E-2</v>
      </c>
      <c r="AD268" s="57">
        <v>1.6140620217750361E-2</v>
      </c>
      <c r="AE268" s="57">
        <v>1.6140620217750361E-2</v>
      </c>
      <c r="AF268" s="57">
        <v>1.6140620217750361E-2</v>
      </c>
      <c r="AG268" s="58">
        <f t="shared" si="5"/>
        <v>0.16140620217750365</v>
      </c>
    </row>
    <row r="269" spans="20:33">
      <c r="T269" s="48">
        <v>0.92361111111111105</v>
      </c>
      <c r="U269" s="49" t="s">
        <v>37</v>
      </c>
      <c r="V269" s="50">
        <v>0.92708333333333304</v>
      </c>
      <c r="W269" s="57">
        <v>1.5500000000000014E-2</v>
      </c>
      <c r="X269" s="57">
        <v>1.5500000000000014E-2</v>
      </c>
      <c r="Y269" s="57">
        <v>1.5500000000000014E-2</v>
      </c>
      <c r="Z269" s="57">
        <v>1.5500000000000014E-2</v>
      </c>
      <c r="AA269" s="57">
        <v>1.5500000000000014E-2</v>
      </c>
      <c r="AB269" s="57">
        <v>1.5500000000000014E-2</v>
      </c>
      <c r="AC269" s="57">
        <v>1.5500000000000014E-2</v>
      </c>
      <c r="AD269" s="57">
        <v>1.5500000000000014E-2</v>
      </c>
      <c r="AE269" s="57">
        <v>1.5500000000000014E-2</v>
      </c>
      <c r="AF269" s="57">
        <v>1.5500000000000014E-2</v>
      </c>
      <c r="AG269" s="58">
        <f t="shared" si="5"/>
        <v>0.15500000000000014</v>
      </c>
    </row>
    <row r="270" spans="20:33">
      <c r="T270" s="48">
        <v>0.92708333333333304</v>
      </c>
      <c r="U270" s="49" t="s">
        <v>37</v>
      </c>
      <c r="V270" s="50">
        <v>0.93055555555555503</v>
      </c>
      <c r="W270" s="57">
        <v>1.5829165627811871E-2</v>
      </c>
      <c r="X270" s="57">
        <v>1.5829165627811871E-2</v>
      </c>
      <c r="Y270" s="57">
        <v>1.5829165627811871E-2</v>
      </c>
      <c r="Z270" s="57">
        <v>1.5829165627811871E-2</v>
      </c>
      <c r="AA270" s="57">
        <v>1.5829165627811871E-2</v>
      </c>
      <c r="AB270" s="57">
        <v>1.5829165627811871E-2</v>
      </c>
      <c r="AC270" s="57">
        <v>1.5829165627811871E-2</v>
      </c>
      <c r="AD270" s="57">
        <v>1.5829165627811871E-2</v>
      </c>
      <c r="AE270" s="57">
        <v>1.5829165627811871E-2</v>
      </c>
      <c r="AF270" s="57">
        <v>1.5829165627811871E-2</v>
      </c>
      <c r="AG270" s="58">
        <f t="shared" si="5"/>
        <v>0.15829165627811867</v>
      </c>
    </row>
    <row r="271" spans="20:33">
      <c r="T271" s="48">
        <v>0.93055555555555503</v>
      </c>
      <c r="U271" s="49" t="s">
        <v>37</v>
      </c>
      <c r="V271" s="50">
        <v>0.93402777777777701</v>
      </c>
      <c r="W271" s="57">
        <v>1.3547106638692385E-2</v>
      </c>
      <c r="X271" s="57">
        <v>1.3547106638692385E-2</v>
      </c>
      <c r="Y271" s="57">
        <v>1.3547106638692385E-2</v>
      </c>
      <c r="Z271" s="57">
        <v>1.3547106638692385E-2</v>
      </c>
      <c r="AA271" s="57">
        <v>1.3547106638692385E-2</v>
      </c>
      <c r="AB271" s="57">
        <v>1.3547106638692385E-2</v>
      </c>
      <c r="AC271" s="57">
        <v>1.3547106638692385E-2</v>
      </c>
      <c r="AD271" s="57">
        <v>1.3547106638692385E-2</v>
      </c>
      <c r="AE271" s="57">
        <v>1.3547106638692385E-2</v>
      </c>
      <c r="AF271" s="57">
        <v>1.3547106638692385E-2</v>
      </c>
      <c r="AG271" s="58">
        <f t="shared" si="5"/>
        <v>0.13547106638692383</v>
      </c>
    </row>
    <row r="272" spans="20:33">
      <c r="T272" s="48">
        <v>0.93402777777777801</v>
      </c>
      <c r="U272" s="49" t="s">
        <v>37</v>
      </c>
      <c r="V272" s="50">
        <v>0.9375</v>
      </c>
      <c r="W272" s="57">
        <v>1.1842598415409486E-2</v>
      </c>
      <c r="X272" s="57">
        <v>1.1842598415409486E-2</v>
      </c>
      <c r="Y272" s="57">
        <v>1.1842598415409486E-2</v>
      </c>
      <c r="Z272" s="57">
        <v>1.1842598415409486E-2</v>
      </c>
      <c r="AA272" s="57">
        <v>1.1842598415409486E-2</v>
      </c>
      <c r="AB272" s="57">
        <v>1.1842598415409486E-2</v>
      </c>
      <c r="AC272" s="57">
        <v>1.1842598415409486E-2</v>
      </c>
      <c r="AD272" s="57">
        <v>1.1842598415409486E-2</v>
      </c>
      <c r="AE272" s="57">
        <v>1.1842598415409486E-2</v>
      </c>
      <c r="AF272" s="57">
        <v>1.1842598415409486E-2</v>
      </c>
      <c r="AG272" s="58">
        <f t="shared" si="5"/>
        <v>0.11842598415409483</v>
      </c>
    </row>
    <row r="273" spans="20:33">
      <c r="T273" s="48">
        <v>0.9375</v>
      </c>
      <c r="U273" s="49" t="s">
        <v>37</v>
      </c>
      <c r="V273" s="50">
        <v>0.94097222222222199</v>
      </c>
      <c r="W273" s="60">
        <v>1.5409517982944012E-2</v>
      </c>
      <c r="X273" s="60">
        <v>1.5409517982944012E-2</v>
      </c>
      <c r="Y273" s="60">
        <f>0</f>
        <v>0</v>
      </c>
      <c r="Z273" s="60">
        <f>0</f>
        <v>0</v>
      </c>
      <c r="AA273" s="60">
        <v>8.9999999999999993E-3</v>
      </c>
      <c r="AB273" s="60">
        <v>8.9999999999999993E-3</v>
      </c>
      <c r="AC273" s="60">
        <v>8.9999999999999993E-3</v>
      </c>
      <c r="AD273" s="60">
        <v>8.9999999999999993E-3</v>
      </c>
      <c r="AE273" s="60">
        <v>8.9999999999999993E-3</v>
      </c>
      <c r="AF273" s="60">
        <v>8.9999999999999993E-3</v>
      </c>
      <c r="AG273" s="58">
        <f t="shared" si="5"/>
        <v>8.4819035965888009E-2</v>
      </c>
    </row>
    <row r="274" spans="20:33">
      <c r="T274" s="48">
        <v>0.94097222222222199</v>
      </c>
      <c r="U274" s="49" t="s">
        <v>37</v>
      </c>
      <c r="V274" s="50">
        <v>0.94444444444444398</v>
      </c>
      <c r="W274" s="60">
        <v>1.6140620217750361E-2</v>
      </c>
      <c r="X274" s="60">
        <v>1.6140620217750361E-2</v>
      </c>
      <c r="Y274" s="60">
        <f>0</f>
        <v>0</v>
      </c>
      <c r="Z274" s="60">
        <f>0</f>
        <v>0</v>
      </c>
      <c r="AA274" s="60">
        <v>8.0000000000000002E-3</v>
      </c>
      <c r="AB274" s="60">
        <v>8.0000000000000002E-3</v>
      </c>
      <c r="AC274" s="60">
        <v>8.0000000000000002E-3</v>
      </c>
      <c r="AD274" s="60">
        <v>8.0000000000000002E-3</v>
      </c>
      <c r="AE274" s="60">
        <v>8.0000000000000002E-3</v>
      </c>
      <c r="AF274" s="60">
        <v>8.0000000000000002E-3</v>
      </c>
      <c r="AG274" s="58">
        <f t="shared" si="5"/>
        <v>8.0281240435500723E-2</v>
      </c>
    </row>
    <row r="275" spans="20:33">
      <c r="T275" s="48">
        <v>0.94444444444444398</v>
      </c>
      <c r="U275" s="49" t="s">
        <v>37</v>
      </c>
      <c r="V275" s="50">
        <v>0.94791666666666596</v>
      </c>
      <c r="W275" s="60">
        <v>1.5500000000000014E-2</v>
      </c>
      <c r="X275" s="60">
        <v>1.5500000000000014E-2</v>
      </c>
      <c r="Y275" s="60">
        <f>0</f>
        <v>0</v>
      </c>
      <c r="Z275" s="60">
        <f>0</f>
        <v>0</v>
      </c>
      <c r="AA275" s="60">
        <v>7.0000000000000001E-3</v>
      </c>
      <c r="AB275" s="60">
        <v>7.0000000000000001E-3</v>
      </c>
      <c r="AC275" s="60">
        <v>7.0000000000000001E-3</v>
      </c>
      <c r="AD275" s="60">
        <v>7.0000000000000001E-3</v>
      </c>
      <c r="AE275" s="60">
        <v>7.0000000000000001E-3</v>
      </c>
      <c r="AF275" s="60">
        <v>7.0000000000000001E-3</v>
      </c>
      <c r="AG275" s="58">
        <f t="shared" si="5"/>
        <v>7.3000000000000037E-2</v>
      </c>
    </row>
    <row r="276" spans="20:33">
      <c r="T276" s="48">
        <v>0.94791666666666696</v>
      </c>
      <c r="U276" s="49" t="s">
        <v>37</v>
      </c>
      <c r="V276" s="50">
        <v>0.95138888888888895</v>
      </c>
      <c r="W276" s="60">
        <v>1.5829165627811871E-2</v>
      </c>
      <c r="X276" s="60">
        <v>1.5829165627811871E-2</v>
      </c>
      <c r="Y276" s="60">
        <v>1.5409517982944012E-2</v>
      </c>
      <c r="Z276" s="60">
        <v>1.5409517982944012E-2</v>
      </c>
      <c r="AA276" s="60">
        <v>6.0000000000000001E-3</v>
      </c>
      <c r="AB276" s="60">
        <v>6.0000000000000001E-3</v>
      </c>
      <c r="AC276" s="60">
        <v>6.0000000000000001E-3</v>
      </c>
      <c r="AD276" s="60">
        <v>6.0000000000000001E-3</v>
      </c>
      <c r="AE276" s="60">
        <f>0</f>
        <v>0</v>
      </c>
      <c r="AF276" s="60">
        <v>6.0000000000000001E-3</v>
      </c>
      <c r="AG276" s="58">
        <f t="shared" si="5"/>
        <v>9.24773672215118E-2</v>
      </c>
    </row>
    <row r="277" spans="20:33">
      <c r="T277" s="48">
        <v>0.95138888888888895</v>
      </c>
      <c r="U277" s="49" t="s">
        <v>37</v>
      </c>
      <c r="V277" s="50">
        <v>0.95486111111111105</v>
      </c>
      <c r="W277" s="60">
        <v>1.3547106638692385E-2</v>
      </c>
      <c r="X277" s="60">
        <v>1.3547106638692385E-2</v>
      </c>
      <c r="Y277" s="60">
        <v>1.6140620217750361E-2</v>
      </c>
      <c r="Z277" s="60">
        <v>1.6140620217750361E-2</v>
      </c>
      <c r="AA277" s="60">
        <v>5.0000000000000001E-3</v>
      </c>
      <c r="AB277" s="60">
        <v>5.0000000000000001E-3</v>
      </c>
      <c r="AC277" s="60">
        <v>5.0000000000000001E-3</v>
      </c>
      <c r="AD277" s="60">
        <v>5.0000000000000001E-3</v>
      </c>
      <c r="AE277" s="60">
        <f>0</f>
        <v>0</v>
      </c>
      <c r="AF277" s="60">
        <v>5.0000000000000001E-3</v>
      </c>
      <c r="AG277" s="58">
        <f t="shared" si="5"/>
        <v>8.4375453712885504E-2</v>
      </c>
    </row>
    <row r="278" spans="20:33">
      <c r="T278" s="48">
        <v>0.95486111111111105</v>
      </c>
      <c r="U278" s="49" t="s">
        <v>37</v>
      </c>
      <c r="V278" s="50">
        <v>0.95833333333333304</v>
      </c>
      <c r="W278" s="60">
        <v>1.1842598415409486E-2</v>
      </c>
      <c r="X278" s="60">
        <v>1.1842598415409486E-2</v>
      </c>
      <c r="Y278" s="60">
        <v>1.5500000000000014E-2</v>
      </c>
      <c r="Z278" s="60">
        <v>1.5500000000000014E-2</v>
      </c>
      <c r="AA278" s="60">
        <v>4.0000000000000001E-3</v>
      </c>
      <c r="AB278" s="60">
        <v>4.0000000000000001E-3</v>
      </c>
      <c r="AC278" s="60">
        <v>4.0000000000000001E-3</v>
      </c>
      <c r="AD278" s="60">
        <v>4.0000000000000001E-3</v>
      </c>
      <c r="AE278" s="60">
        <f>0</f>
        <v>0</v>
      </c>
      <c r="AF278" s="60">
        <v>4.0000000000000001E-3</v>
      </c>
      <c r="AG278" s="58">
        <f t="shared" si="5"/>
        <v>7.468519683081902E-2</v>
      </c>
    </row>
    <row r="279" spans="20:33">
      <c r="T279" s="48">
        <v>0.95833333333333304</v>
      </c>
      <c r="U279" s="49" t="s">
        <v>37</v>
      </c>
      <c r="V279" s="50">
        <v>0.96180555555555503</v>
      </c>
      <c r="W279" s="57">
        <v>8.9999999999999993E-3</v>
      </c>
      <c r="X279" s="57">
        <f>0</f>
        <v>0</v>
      </c>
      <c r="Y279" s="57">
        <v>1.5829165627811871E-2</v>
      </c>
      <c r="Z279" s="57">
        <v>1.5829165627811871E-2</v>
      </c>
      <c r="AA279" s="57">
        <v>1.5409517982944012E-2</v>
      </c>
      <c r="AB279" s="57">
        <f>0</f>
        <v>0</v>
      </c>
      <c r="AC279" s="57">
        <v>1.5409517982944012E-2</v>
      </c>
      <c r="AD279" s="57">
        <v>1.5409517982944012E-2</v>
      </c>
      <c r="AE279" s="57">
        <f>0</f>
        <v>0</v>
      </c>
      <c r="AF279" s="57">
        <v>1.5409517982944012E-2</v>
      </c>
      <c r="AG279" s="58">
        <f t="shared" si="5"/>
        <v>0.1022964031873998</v>
      </c>
    </row>
    <row r="280" spans="20:33">
      <c r="T280" s="48">
        <v>0.96180555555555503</v>
      </c>
      <c r="U280" s="49" t="s">
        <v>37</v>
      </c>
      <c r="V280" s="50">
        <v>0.96527777777777701</v>
      </c>
      <c r="W280" s="57">
        <v>8.0000000000000002E-3</v>
      </c>
      <c r="X280" s="57">
        <f>0</f>
        <v>0</v>
      </c>
      <c r="Y280" s="57">
        <v>1.3547106638692385E-2</v>
      </c>
      <c r="Z280" s="57">
        <v>1.3547106638692385E-2</v>
      </c>
      <c r="AA280" s="57">
        <v>1.6140620217750361E-2</v>
      </c>
      <c r="AB280" s="57">
        <f>0</f>
        <v>0</v>
      </c>
      <c r="AC280" s="57">
        <v>1.6140620217750361E-2</v>
      </c>
      <c r="AD280" s="57">
        <v>1.6140620217750361E-2</v>
      </c>
      <c r="AE280" s="57">
        <f>0</f>
        <v>0</v>
      </c>
      <c r="AF280" s="57">
        <v>1.6140620217750361E-2</v>
      </c>
      <c r="AG280" s="58">
        <f t="shared" si="5"/>
        <v>9.9656694148386238E-2</v>
      </c>
    </row>
    <row r="281" spans="20:33">
      <c r="T281" s="48">
        <v>0.96527777777777801</v>
      </c>
      <c r="U281" s="49" t="s">
        <v>37</v>
      </c>
      <c r="V281" s="50">
        <v>0.96875</v>
      </c>
      <c r="W281" s="57">
        <v>7.0000000000000001E-3</v>
      </c>
      <c r="X281" s="57">
        <f>0</f>
        <v>0</v>
      </c>
      <c r="Y281" s="57">
        <v>1.1842598415409486E-2</v>
      </c>
      <c r="Z281" s="57">
        <v>1.1842598415409486E-2</v>
      </c>
      <c r="AA281" s="57">
        <v>1.5500000000000014E-2</v>
      </c>
      <c r="AB281" s="57">
        <f>0</f>
        <v>0</v>
      </c>
      <c r="AC281" s="57">
        <v>1.5500000000000014E-2</v>
      </c>
      <c r="AD281" s="57">
        <v>1.5500000000000014E-2</v>
      </c>
      <c r="AE281" s="57">
        <f>0</f>
        <v>0</v>
      </c>
      <c r="AF281" s="57">
        <v>1.5500000000000014E-2</v>
      </c>
      <c r="AG281" s="58">
        <f t="shared" si="5"/>
        <v>9.2685196830819022E-2</v>
      </c>
    </row>
    <row r="282" spans="20:33">
      <c r="T282" s="48">
        <v>0.96875</v>
      </c>
      <c r="U282" s="49" t="s">
        <v>37</v>
      </c>
      <c r="V282" s="50">
        <v>0.97222222222222199</v>
      </c>
      <c r="W282" s="57">
        <v>6.0000000000000001E-3</v>
      </c>
      <c r="X282" s="57">
        <f>0</f>
        <v>0</v>
      </c>
      <c r="Y282" s="57">
        <v>8.9999999999999993E-3</v>
      </c>
      <c r="Z282" s="57">
        <v>8.9999999999999993E-3</v>
      </c>
      <c r="AA282" s="57">
        <v>1.5829165627811871E-2</v>
      </c>
      <c r="AB282" s="57">
        <f>0</f>
        <v>0</v>
      </c>
      <c r="AC282" s="57">
        <v>1.5829165627811871E-2</v>
      </c>
      <c r="AD282" s="57">
        <v>1.5829165627811871E-2</v>
      </c>
      <c r="AE282" s="57">
        <f>0</f>
        <v>0</v>
      </c>
      <c r="AF282" s="57">
        <v>1.5829165627811871E-2</v>
      </c>
      <c r="AG282" s="58">
        <f t="shared" si="5"/>
        <v>8.7316662511247478E-2</v>
      </c>
    </row>
    <row r="283" spans="20:33">
      <c r="T283" s="48">
        <v>0.97222222222222199</v>
      </c>
      <c r="U283" s="49" t="s">
        <v>37</v>
      </c>
      <c r="V283" s="50">
        <v>0.97569444444444398</v>
      </c>
      <c r="W283" s="57">
        <v>5.0000000000000001E-3</v>
      </c>
      <c r="X283" s="57">
        <f>0</f>
        <v>0</v>
      </c>
      <c r="Y283" s="57">
        <v>8.0000000000000002E-3</v>
      </c>
      <c r="Z283" s="57">
        <v>8.0000000000000002E-3</v>
      </c>
      <c r="AA283" s="57">
        <v>1.3547106638692385E-2</v>
      </c>
      <c r="AB283" s="57">
        <f>0</f>
        <v>0</v>
      </c>
      <c r="AC283" s="57">
        <v>1.3547106638692385E-2</v>
      </c>
      <c r="AD283" s="57">
        <v>1.3547106638692385E-2</v>
      </c>
      <c r="AE283" s="57">
        <f>0</f>
        <v>0</v>
      </c>
      <c r="AF283" s="57">
        <v>1.3547106638692385E-2</v>
      </c>
      <c r="AG283" s="58">
        <f t="shared" si="5"/>
        <v>7.5188426554769539E-2</v>
      </c>
    </row>
    <row r="284" spans="20:33">
      <c r="T284" s="48">
        <v>0.97569444444444398</v>
      </c>
      <c r="U284" s="49" t="s">
        <v>37</v>
      </c>
      <c r="V284" s="50">
        <v>0.97916666666666596</v>
      </c>
      <c r="W284" s="57">
        <v>4.0000000000000001E-3</v>
      </c>
      <c r="X284" s="57">
        <f>0</f>
        <v>0</v>
      </c>
      <c r="Y284" s="57">
        <v>7.0000000000000001E-3</v>
      </c>
      <c r="Z284" s="57">
        <v>7.0000000000000001E-3</v>
      </c>
      <c r="AA284" s="57">
        <v>1.1842598415409486E-2</v>
      </c>
      <c r="AB284" s="57">
        <f>0</f>
        <v>0</v>
      </c>
      <c r="AC284" s="57">
        <v>1.1842598415409486E-2</v>
      </c>
      <c r="AD284" s="57">
        <v>1.1842598415409486E-2</v>
      </c>
      <c r="AE284" s="57">
        <f>0</f>
        <v>0</v>
      </c>
      <c r="AF284" s="57">
        <v>1.1842598415409486E-2</v>
      </c>
      <c r="AG284" s="58">
        <f t="shared" si="5"/>
        <v>6.5370393661637938E-2</v>
      </c>
    </row>
    <row r="285" spans="20:33">
      <c r="T285" s="48">
        <v>0.97916666666666696</v>
      </c>
      <c r="U285" s="49" t="s">
        <v>37</v>
      </c>
      <c r="V285" s="50">
        <v>0.98263888888888895</v>
      </c>
      <c r="W285" s="60">
        <f>0</f>
        <v>0</v>
      </c>
      <c r="X285" s="60">
        <v>1.5409517982944012E-2</v>
      </c>
      <c r="Y285" s="60">
        <v>1.5409517982944012E-2</v>
      </c>
      <c r="Z285" s="60">
        <v>1.5409517982944012E-2</v>
      </c>
      <c r="AA285" s="60">
        <v>8.9999999999999993E-3</v>
      </c>
      <c r="AB285" s="60">
        <v>1.5409517982944012E-2</v>
      </c>
      <c r="AC285" s="60">
        <v>1.5409517982944012E-2</v>
      </c>
      <c r="AD285" s="60">
        <v>1.5409517982944012E-2</v>
      </c>
      <c r="AE285" s="60">
        <v>1.5409517982944012E-2</v>
      </c>
      <c r="AF285" s="60">
        <v>1.5409517982944012E-2</v>
      </c>
      <c r="AG285" s="58">
        <f t="shared" si="5"/>
        <v>0.1322761438635521</v>
      </c>
    </row>
    <row r="286" spans="20:33">
      <c r="T286" s="48">
        <v>0.98263888888888895</v>
      </c>
      <c r="U286" s="49" t="s">
        <v>37</v>
      </c>
      <c r="V286" s="50">
        <v>0.98611111111111105</v>
      </c>
      <c r="W286" s="60">
        <f>0</f>
        <v>0</v>
      </c>
      <c r="X286" s="60">
        <v>1.6140620217750361E-2</v>
      </c>
      <c r="Y286" s="60">
        <v>1.6140620217750361E-2</v>
      </c>
      <c r="Z286" s="60">
        <v>1.6140620217750361E-2</v>
      </c>
      <c r="AA286" s="60">
        <v>8.0000000000000002E-3</v>
      </c>
      <c r="AB286" s="60">
        <v>1.6140620217750361E-2</v>
      </c>
      <c r="AC286" s="60">
        <v>1.6140620217750361E-2</v>
      </c>
      <c r="AD286" s="60">
        <v>1.6140620217750361E-2</v>
      </c>
      <c r="AE286" s="60">
        <v>1.6140620217750361E-2</v>
      </c>
      <c r="AF286" s="60">
        <v>1.6140620217750361E-2</v>
      </c>
      <c r="AG286" s="58">
        <f t="shared" si="5"/>
        <v>0.13712496174200292</v>
      </c>
    </row>
    <row r="287" spans="20:33">
      <c r="T287" s="48">
        <v>0.98611111111111105</v>
      </c>
      <c r="U287" s="49" t="s">
        <v>37</v>
      </c>
      <c r="V287" s="50">
        <v>0.98958333333333304</v>
      </c>
      <c r="W287" s="60">
        <f>0</f>
        <v>0</v>
      </c>
      <c r="X287" s="60">
        <v>1.5500000000000014E-2</v>
      </c>
      <c r="Y287" s="60">
        <v>1.5500000000000014E-2</v>
      </c>
      <c r="Z287" s="60">
        <v>1.5500000000000014E-2</v>
      </c>
      <c r="AA287" s="60">
        <v>7.0000000000000001E-3</v>
      </c>
      <c r="AB287" s="60">
        <v>1.5500000000000014E-2</v>
      </c>
      <c r="AC287" s="60">
        <v>1.5500000000000014E-2</v>
      </c>
      <c r="AD287" s="60">
        <v>1.5500000000000014E-2</v>
      </c>
      <c r="AE287" s="60">
        <v>1.5500000000000014E-2</v>
      </c>
      <c r="AF287" s="60">
        <v>1.5500000000000014E-2</v>
      </c>
      <c r="AG287" s="58">
        <f t="shared" si="5"/>
        <v>0.13100000000000012</v>
      </c>
    </row>
    <row r="288" spans="20:33">
      <c r="T288" s="48">
        <v>0.98958333333333304</v>
      </c>
      <c r="U288" s="49" t="s">
        <v>37</v>
      </c>
      <c r="V288" s="50">
        <v>0.99305555555555503</v>
      </c>
      <c r="W288" s="60">
        <f>0</f>
        <v>0</v>
      </c>
      <c r="X288" s="60">
        <v>1.5829165627811871E-2</v>
      </c>
      <c r="Y288" s="60">
        <v>1.5829165627811871E-2</v>
      </c>
      <c r="Z288" s="60">
        <v>1.5829165627811871E-2</v>
      </c>
      <c r="AA288" s="60">
        <v>6.0000000000000001E-3</v>
      </c>
      <c r="AB288" s="60">
        <v>1.5829165627811871E-2</v>
      </c>
      <c r="AC288" s="60">
        <v>1.5829165627811871E-2</v>
      </c>
      <c r="AD288" s="60">
        <v>1.5829165627811871E-2</v>
      </c>
      <c r="AE288" s="60">
        <v>1.5829165627811871E-2</v>
      </c>
      <c r="AF288" s="60">
        <v>1.5829165627811871E-2</v>
      </c>
      <c r="AG288" s="58">
        <f t="shared" si="5"/>
        <v>0.13263332502249495</v>
      </c>
    </row>
    <row r="289" spans="20:33">
      <c r="T289" s="48">
        <v>0.99305555555555503</v>
      </c>
      <c r="U289" s="49" t="s">
        <v>37</v>
      </c>
      <c r="V289" s="50">
        <v>0.99652777777777701</v>
      </c>
      <c r="W289" s="60">
        <f>0</f>
        <v>0</v>
      </c>
      <c r="X289" s="60">
        <v>1.3547106638692385E-2</v>
      </c>
      <c r="Y289" s="60">
        <v>1.3547106638692385E-2</v>
      </c>
      <c r="Z289" s="60">
        <v>1.3547106638692385E-2</v>
      </c>
      <c r="AA289" s="60">
        <v>5.0000000000000001E-3</v>
      </c>
      <c r="AB289" s="60">
        <v>1.3547106638692385E-2</v>
      </c>
      <c r="AC289" s="60">
        <v>1.3547106638692385E-2</v>
      </c>
      <c r="AD289" s="60">
        <v>1.3547106638692385E-2</v>
      </c>
      <c r="AE289" s="60">
        <v>1.3547106638692385E-2</v>
      </c>
      <c r="AF289" s="60">
        <v>1.3547106638692385E-2</v>
      </c>
      <c r="AG289" s="58">
        <f t="shared" si="5"/>
        <v>0.11337685310953906</v>
      </c>
    </row>
    <row r="290" spans="20:33">
      <c r="T290" s="48">
        <v>0.99652777777777801</v>
      </c>
      <c r="U290" s="49" t="s">
        <v>37</v>
      </c>
      <c r="V290" s="50">
        <v>1</v>
      </c>
      <c r="W290" s="60">
        <f>0</f>
        <v>0</v>
      </c>
      <c r="X290" s="60">
        <v>1.1842598415409486E-2</v>
      </c>
      <c r="Y290" s="60">
        <v>1.1842598415409486E-2</v>
      </c>
      <c r="Z290" s="60">
        <v>1.1842598415409486E-2</v>
      </c>
      <c r="AA290" s="60">
        <v>4.0000000000000001E-3</v>
      </c>
      <c r="AB290" s="60">
        <v>1.1842598415409486E-2</v>
      </c>
      <c r="AC290" s="60">
        <v>1.1842598415409486E-2</v>
      </c>
      <c r="AD290" s="60">
        <v>1.1842598415409486E-2</v>
      </c>
      <c r="AE290" s="60">
        <v>1.1842598415409486E-2</v>
      </c>
      <c r="AF290" s="60">
        <v>1.1842598415409486E-2</v>
      </c>
      <c r="AG290" s="58">
        <f t="shared" si="5"/>
        <v>9.8740787323275875E-2</v>
      </c>
    </row>
  </sheetData>
  <mergeCells count="3">
    <mergeCell ref="C2:E2"/>
    <mergeCell ref="T2:V2"/>
    <mergeCell ref="W1:A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234E-F04D-4E01-8FB6-C401E44C081F}">
  <dimension ref="A1:N289"/>
  <sheetViews>
    <sheetView tabSelected="1" workbookViewId="0">
      <selection activeCell="O3" sqref="O3"/>
    </sheetView>
  </sheetViews>
  <sheetFormatPr defaultRowHeight="15"/>
  <sheetData>
    <row r="1" spans="1:14">
      <c r="A1" s="62" t="s">
        <v>25</v>
      </c>
      <c r="B1" s="63"/>
      <c r="C1" s="64"/>
      <c r="D1" s="56" t="s">
        <v>26</v>
      </c>
      <c r="E1" s="56" t="s">
        <v>27</v>
      </c>
      <c r="F1" s="56" t="s">
        <v>28</v>
      </c>
      <c r="G1" s="56" t="s">
        <v>29</v>
      </c>
      <c r="H1" s="56" t="s">
        <v>30</v>
      </c>
      <c r="I1" s="56" t="s">
        <v>31</v>
      </c>
      <c r="J1" s="56" t="s">
        <v>32</v>
      </c>
      <c r="K1" s="56" t="s">
        <v>33</v>
      </c>
      <c r="L1" s="56" t="s">
        <v>34</v>
      </c>
      <c r="M1" s="56" t="s">
        <v>35</v>
      </c>
      <c r="N1" s="56" t="s">
        <v>36</v>
      </c>
    </row>
    <row r="2" spans="1:14">
      <c r="A2" s="48">
        <v>0</v>
      </c>
      <c r="B2" s="49" t="s">
        <v>37</v>
      </c>
      <c r="C2" s="50">
        <v>3.472222222222222E-3</v>
      </c>
      <c r="D2" s="57">
        <v>1.5409517982944012E-2</v>
      </c>
      <c r="E2" s="57">
        <v>1.5409517982944012E-2</v>
      </c>
      <c r="F2" s="57">
        <v>1.5409517982944012E-2</v>
      </c>
      <c r="G2" s="57">
        <v>1.5409517982944012E-2</v>
      </c>
      <c r="H2" s="57">
        <v>1.5409517982944012E-2</v>
      </c>
      <c r="I2" s="57">
        <v>1.5409517982944012E-2</v>
      </c>
      <c r="J2" s="57">
        <v>1.5409517982944012E-2</v>
      </c>
      <c r="K2" s="57">
        <v>1.5409517982944012E-2</v>
      </c>
      <c r="L2" s="57">
        <v>1.5409517982944012E-2</v>
      </c>
      <c r="M2" s="57">
        <v>1.5409517982944012E-2</v>
      </c>
      <c r="N2" s="58">
        <f>SUM(D2:M2)</f>
        <v>0.15409517982944013</v>
      </c>
    </row>
    <row r="3" spans="1:14">
      <c r="A3" s="48">
        <v>3.472222222222222E-3</v>
      </c>
      <c r="B3" s="49" t="s">
        <v>37</v>
      </c>
      <c r="C3" s="50">
        <v>6.9444444444444441E-3</v>
      </c>
      <c r="D3" s="57">
        <v>1.6140620217750361E-2</v>
      </c>
      <c r="E3" s="57">
        <v>1.6140620217750361E-2</v>
      </c>
      <c r="F3" s="57">
        <v>1.6140620217750361E-2</v>
      </c>
      <c r="G3" s="57">
        <v>1.6140620217750361E-2</v>
      </c>
      <c r="H3" s="57">
        <v>1.6140620217750361E-2</v>
      </c>
      <c r="I3" s="57">
        <v>1.6140620217750361E-2</v>
      </c>
      <c r="J3" s="57">
        <v>1.6140620217750361E-2</v>
      </c>
      <c r="K3" s="57">
        <v>1.6140620217750361E-2</v>
      </c>
      <c r="L3" s="57">
        <v>1.6140620217750361E-2</v>
      </c>
      <c r="M3" s="57">
        <v>1.6140620217750361E-2</v>
      </c>
      <c r="N3" s="58">
        <f t="shared" ref="N3:N66" si="0">SUM(D3:M3)</f>
        <v>0.16140620217750365</v>
      </c>
    </row>
    <row r="4" spans="1:14">
      <c r="A4" s="48">
        <v>6.9444444444444397E-3</v>
      </c>
      <c r="B4" s="49" t="s">
        <v>37</v>
      </c>
      <c r="C4" s="50">
        <v>1.0416666666666701E-2</v>
      </c>
      <c r="D4" s="57">
        <v>1.5500000000000014E-2</v>
      </c>
      <c r="E4" s="57">
        <v>1.5500000000000014E-2</v>
      </c>
      <c r="F4" s="57">
        <v>1.5500000000000014E-2</v>
      </c>
      <c r="G4" s="57">
        <v>1.5500000000000014E-2</v>
      </c>
      <c r="H4" s="57">
        <v>1.5500000000000014E-2</v>
      </c>
      <c r="I4" s="57">
        <v>1.5500000000000014E-2</v>
      </c>
      <c r="J4" s="57">
        <v>1.5500000000000014E-2</v>
      </c>
      <c r="K4" s="57">
        <v>1.5500000000000014E-2</v>
      </c>
      <c r="L4" s="57">
        <v>1.5500000000000014E-2</v>
      </c>
      <c r="M4" s="57">
        <v>1.5500000000000014E-2</v>
      </c>
      <c r="N4" s="58">
        <f t="shared" si="0"/>
        <v>0.15500000000000014</v>
      </c>
    </row>
    <row r="5" spans="1:14">
      <c r="A5" s="48">
        <v>1.0416666666666701E-2</v>
      </c>
      <c r="B5" s="49" t="s">
        <v>37</v>
      </c>
      <c r="C5" s="50">
        <v>1.38888888888889E-2</v>
      </c>
      <c r="D5" s="57">
        <v>1.5829165627811871E-2</v>
      </c>
      <c r="E5" s="57">
        <v>1.5829165627811871E-2</v>
      </c>
      <c r="F5" s="57">
        <v>1.5829165627811871E-2</v>
      </c>
      <c r="G5" s="57">
        <v>1.5829165627811871E-2</v>
      </c>
      <c r="H5" s="57">
        <v>1.5829165627811871E-2</v>
      </c>
      <c r="I5" s="57">
        <v>1.5829165627811871E-2</v>
      </c>
      <c r="J5" s="57">
        <v>1.5829165627811871E-2</v>
      </c>
      <c r="K5" s="57">
        <v>1.5829165627811871E-2</v>
      </c>
      <c r="L5" s="57">
        <v>1.5829165627811871E-2</v>
      </c>
      <c r="M5" s="57">
        <v>1.5829165627811871E-2</v>
      </c>
      <c r="N5" s="58">
        <f t="shared" si="0"/>
        <v>0.15829165627811867</v>
      </c>
    </row>
    <row r="6" spans="1:14">
      <c r="A6" s="48">
        <v>1.38888888888889E-2</v>
      </c>
      <c r="B6" s="49" t="s">
        <v>37</v>
      </c>
      <c r="C6" s="50">
        <v>1.7361111111111101E-2</v>
      </c>
      <c r="D6" s="57">
        <v>1.3547106638692385E-2</v>
      </c>
      <c r="E6" s="57">
        <v>1.3547106638692385E-2</v>
      </c>
      <c r="F6" s="57">
        <v>1.3547106638692385E-2</v>
      </c>
      <c r="G6" s="57">
        <v>1.3547106638692385E-2</v>
      </c>
      <c r="H6" s="57">
        <v>1.3547106638692385E-2</v>
      </c>
      <c r="I6" s="57">
        <v>1.3547106638692385E-2</v>
      </c>
      <c r="J6" s="57">
        <v>1.3547106638692385E-2</v>
      </c>
      <c r="K6" s="57">
        <v>1.3547106638692385E-2</v>
      </c>
      <c r="L6" s="57">
        <v>1.3547106638692385E-2</v>
      </c>
      <c r="M6" s="57">
        <v>1.3547106638692385E-2</v>
      </c>
      <c r="N6" s="58">
        <f t="shared" si="0"/>
        <v>0.13547106638692383</v>
      </c>
    </row>
    <row r="7" spans="1:14">
      <c r="A7" s="48">
        <v>1.7361111111111101E-2</v>
      </c>
      <c r="B7" s="49" t="s">
        <v>37</v>
      </c>
      <c r="C7" s="50">
        <v>2.0833333333333301E-2</v>
      </c>
      <c r="D7" s="57">
        <v>1.1842598415409486E-2</v>
      </c>
      <c r="E7" s="57">
        <v>1.1842598415409486E-2</v>
      </c>
      <c r="F7" s="57">
        <v>1.1842598415409486E-2</v>
      </c>
      <c r="G7" s="57">
        <v>1.1842598415409486E-2</v>
      </c>
      <c r="H7" s="57">
        <v>1.1842598415409486E-2</v>
      </c>
      <c r="I7" s="57">
        <v>1.1842598415409486E-2</v>
      </c>
      <c r="J7" s="57">
        <v>1.1842598415409486E-2</v>
      </c>
      <c r="K7" s="57">
        <v>1.1842598415409486E-2</v>
      </c>
      <c r="L7" s="57">
        <v>1.1842598415409486E-2</v>
      </c>
      <c r="M7" s="57">
        <v>1.1842598415409486E-2</v>
      </c>
      <c r="N7" s="58">
        <f t="shared" si="0"/>
        <v>0.11842598415409483</v>
      </c>
    </row>
    <row r="8" spans="1:14">
      <c r="A8" s="48">
        <v>2.0833333333333301E-2</v>
      </c>
      <c r="B8" s="49" t="s">
        <v>37</v>
      </c>
      <c r="C8" s="50">
        <v>2.43055555555555E-2</v>
      </c>
      <c r="D8" s="60">
        <v>0</v>
      </c>
      <c r="E8" s="60">
        <f>0</f>
        <v>0</v>
      </c>
      <c r="F8" s="60">
        <v>8.9999999999999993E-3</v>
      </c>
      <c r="G8" s="60">
        <f>0</f>
        <v>0</v>
      </c>
      <c r="H8" s="60">
        <v>8.9999999999999993E-3</v>
      </c>
      <c r="I8" s="60">
        <f>0</f>
        <v>0</v>
      </c>
      <c r="J8" s="60">
        <v>8.9999999999999993E-3</v>
      </c>
      <c r="K8" s="60">
        <f>0</f>
        <v>0</v>
      </c>
      <c r="L8" s="60">
        <f>0</f>
        <v>0</v>
      </c>
      <c r="M8" s="60">
        <f>0</f>
        <v>0</v>
      </c>
      <c r="N8" s="58">
        <f t="shared" si="0"/>
        <v>2.6999999999999996E-2</v>
      </c>
    </row>
    <row r="9" spans="1:14">
      <c r="A9" s="48">
        <v>2.4305555555555601E-2</v>
      </c>
      <c r="B9" s="49" t="s">
        <v>37</v>
      </c>
      <c r="C9" s="50">
        <v>2.7777777777777801E-2</v>
      </c>
      <c r="D9" s="60">
        <f>0</f>
        <v>0</v>
      </c>
      <c r="E9" s="60">
        <f>0</f>
        <v>0</v>
      </c>
      <c r="F9" s="60">
        <v>8.0000000000000002E-3</v>
      </c>
      <c r="G9" s="60">
        <f>0</f>
        <v>0</v>
      </c>
      <c r="H9" s="60">
        <v>8.0000000000000002E-3</v>
      </c>
      <c r="I9" s="60">
        <f>0</f>
        <v>0</v>
      </c>
      <c r="J9" s="60">
        <v>8.0000000000000002E-3</v>
      </c>
      <c r="K9" s="60">
        <f>0</f>
        <v>0</v>
      </c>
      <c r="L9" s="60">
        <f>0</f>
        <v>0</v>
      </c>
      <c r="M9" s="60">
        <f>0</f>
        <v>0</v>
      </c>
      <c r="N9" s="58">
        <f t="shared" si="0"/>
        <v>2.4E-2</v>
      </c>
    </row>
    <row r="10" spans="1:14">
      <c r="A10" s="48">
        <v>2.7777777777777801E-2</v>
      </c>
      <c r="B10" s="49" t="s">
        <v>37</v>
      </c>
      <c r="C10" s="50">
        <v>3.125E-2</v>
      </c>
      <c r="D10" s="60">
        <f>0</f>
        <v>0</v>
      </c>
      <c r="E10" s="60">
        <f>0</f>
        <v>0</v>
      </c>
      <c r="F10" s="60">
        <v>7.0000000000000001E-3</v>
      </c>
      <c r="G10" s="60">
        <f>0</f>
        <v>0</v>
      </c>
      <c r="H10" s="60">
        <v>7.0000000000000001E-3</v>
      </c>
      <c r="I10" s="60">
        <f>0</f>
        <v>0</v>
      </c>
      <c r="J10" s="60">
        <v>7.0000000000000001E-3</v>
      </c>
      <c r="K10" s="60">
        <f>0</f>
        <v>0</v>
      </c>
      <c r="L10" s="60">
        <f>0</f>
        <v>0</v>
      </c>
      <c r="M10" s="60">
        <f>0</f>
        <v>0</v>
      </c>
      <c r="N10" s="58">
        <f t="shared" si="0"/>
        <v>2.1000000000000001E-2</v>
      </c>
    </row>
    <row r="11" spans="1:14">
      <c r="A11" s="48">
        <v>3.125E-2</v>
      </c>
      <c r="B11" s="49" t="s">
        <v>37</v>
      </c>
      <c r="C11" s="50">
        <v>3.4722222222222203E-2</v>
      </c>
      <c r="D11" s="60">
        <f>0</f>
        <v>0</v>
      </c>
      <c r="E11" s="60">
        <f>0</f>
        <v>0</v>
      </c>
      <c r="F11" s="60">
        <f>0</f>
        <v>0</v>
      </c>
      <c r="G11" s="60">
        <f>0</f>
        <v>0</v>
      </c>
      <c r="H11" s="60">
        <v>6.0000000000000001E-3</v>
      </c>
      <c r="I11" s="60">
        <f>0</f>
        <v>0</v>
      </c>
      <c r="J11" s="60">
        <v>6.0000000000000001E-3</v>
      </c>
      <c r="K11" s="60">
        <f>0</f>
        <v>0</v>
      </c>
      <c r="L11" s="60">
        <f>0</f>
        <v>0</v>
      </c>
      <c r="M11" s="60">
        <f>0</f>
        <v>0</v>
      </c>
      <c r="N11" s="58">
        <f t="shared" si="0"/>
        <v>1.2E-2</v>
      </c>
    </row>
    <row r="12" spans="1:14">
      <c r="A12" s="48">
        <v>3.4722222222222203E-2</v>
      </c>
      <c r="B12" s="49" t="s">
        <v>37</v>
      </c>
      <c r="C12" s="50">
        <v>3.8194444444444399E-2</v>
      </c>
      <c r="D12" s="60">
        <f>0</f>
        <v>0</v>
      </c>
      <c r="E12" s="60">
        <f>0</f>
        <v>0</v>
      </c>
      <c r="F12" s="60">
        <f>0</f>
        <v>0</v>
      </c>
      <c r="G12" s="60">
        <f>0</f>
        <v>0</v>
      </c>
      <c r="H12" s="60">
        <v>5.0000000000000001E-3</v>
      </c>
      <c r="I12" s="60">
        <f>0</f>
        <v>0</v>
      </c>
      <c r="J12" s="60">
        <v>5.0000000000000001E-3</v>
      </c>
      <c r="K12" s="60">
        <f>0</f>
        <v>0</v>
      </c>
      <c r="L12" s="60">
        <f>0</f>
        <v>0</v>
      </c>
      <c r="M12" s="60">
        <f>0</f>
        <v>0</v>
      </c>
      <c r="N12" s="58">
        <f t="shared" si="0"/>
        <v>0.01</v>
      </c>
    </row>
    <row r="13" spans="1:14">
      <c r="A13" s="48">
        <v>3.8194444444444399E-2</v>
      </c>
      <c r="B13" s="49" t="s">
        <v>37</v>
      </c>
      <c r="C13" s="50">
        <v>4.1666666666666602E-2</v>
      </c>
      <c r="D13" s="60">
        <f>0</f>
        <v>0</v>
      </c>
      <c r="E13" s="60">
        <f>0</f>
        <v>0</v>
      </c>
      <c r="F13" s="60">
        <f>0</f>
        <v>0</v>
      </c>
      <c r="G13" s="60">
        <f>0</f>
        <v>0</v>
      </c>
      <c r="H13" s="60">
        <v>4.0000000000000001E-3</v>
      </c>
      <c r="I13" s="60">
        <f>0</f>
        <v>0</v>
      </c>
      <c r="J13" s="60">
        <v>4.0000000000000001E-3</v>
      </c>
      <c r="K13" s="60">
        <f>0</f>
        <v>0</v>
      </c>
      <c r="L13" s="60">
        <f>0</f>
        <v>0</v>
      </c>
      <c r="M13" s="60">
        <f>0</f>
        <v>0</v>
      </c>
      <c r="N13" s="58">
        <f t="shared" si="0"/>
        <v>8.0000000000000002E-3</v>
      </c>
    </row>
    <row r="14" spans="1:14">
      <c r="A14" s="48">
        <v>4.1666666666666699E-2</v>
      </c>
      <c r="B14" s="49" t="s">
        <v>37</v>
      </c>
      <c r="C14" s="50">
        <v>4.5138888888888902E-2</v>
      </c>
      <c r="D14" s="57">
        <v>1.5409517982944012E-2</v>
      </c>
      <c r="E14" s="57">
        <f>0</f>
        <v>0</v>
      </c>
      <c r="F14" s="57">
        <f>0</f>
        <v>0</v>
      </c>
      <c r="G14" s="57">
        <f>0</f>
        <v>0</v>
      </c>
      <c r="H14" s="57">
        <f>0</f>
        <v>0</v>
      </c>
      <c r="I14" s="57">
        <v>1.5409517982944012E-2</v>
      </c>
      <c r="J14" s="57">
        <f>0</f>
        <v>0</v>
      </c>
      <c r="K14" s="57">
        <f>0</f>
        <v>0</v>
      </c>
      <c r="L14" s="57">
        <v>1.5409517982944012E-2</v>
      </c>
      <c r="M14" s="57">
        <f>0</f>
        <v>0</v>
      </c>
      <c r="N14" s="58">
        <f t="shared" si="0"/>
        <v>4.6228553948832032E-2</v>
      </c>
    </row>
    <row r="15" spans="1:14">
      <c r="A15" s="48">
        <v>4.5138888888888902E-2</v>
      </c>
      <c r="B15" s="49" t="s">
        <v>37</v>
      </c>
      <c r="C15" s="50">
        <v>4.8611111111111098E-2</v>
      </c>
      <c r="D15" s="57">
        <v>1.6140620217750361E-2</v>
      </c>
      <c r="E15" s="57">
        <f>0</f>
        <v>0</v>
      </c>
      <c r="F15" s="57">
        <f>0</f>
        <v>0</v>
      </c>
      <c r="G15" s="57">
        <f>0</f>
        <v>0</v>
      </c>
      <c r="H15" s="57">
        <f>0</f>
        <v>0</v>
      </c>
      <c r="I15" s="57">
        <v>1.6140620217750361E-2</v>
      </c>
      <c r="J15" s="57">
        <f>0</f>
        <v>0</v>
      </c>
      <c r="K15" s="57">
        <f>0</f>
        <v>0</v>
      </c>
      <c r="L15" s="57">
        <v>1.6140620217750361E-2</v>
      </c>
      <c r="M15" s="57">
        <f>0</f>
        <v>0</v>
      </c>
      <c r="N15" s="58">
        <f t="shared" si="0"/>
        <v>4.8421860653251082E-2</v>
      </c>
    </row>
    <row r="16" spans="1:14">
      <c r="A16" s="48">
        <v>4.8611111111111098E-2</v>
      </c>
      <c r="B16" s="49" t="s">
        <v>37</v>
      </c>
      <c r="C16" s="50">
        <v>5.2083333333333301E-2</v>
      </c>
      <c r="D16" s="57">
        <v>1.5500000000000014E-2</v>
      </c>
      <c r="E16" s="57">
        <f>0</f>
        <v>0</v>
      </c>
      <c r="F16" s="57">
        <f>0</f>
        <v>0</v>
      </c>
      <c r="G16" s="57">
        <f>0</f>
        <v>0</v>
      </c>
      <c r="H16" s="57">
        <f>0</f>
        <v>0</v>
      </c>
      <c r="I16" s="57">
        <v>1.5500000000000014E-2</v>
      </c>
      <c r="J16" s="57">
        <f>0</f>
        <v>0</v>
      </c>
      <c r="K16" s="57">
        <f>0</f>
        <v>0</v>
      </c>
      <c r="L16" s="57">
        <v>1.5500000000000014E-2</v>
      </c>
      <c r="M16" s="57">
        <f>0</f>
        <v>0</v>
      </c>
      <c r="N16" s="58">
        <f t="shared" si="0"/>
        <v>4.6500000000000041E-2</v>
      </c>
    </row>
    <row r="17" spans="1:14">
      <c r="A17" s="48">
        <v>5.2083333333333301E-2</v>
      </c>
      <c r="B17" s="49" t="s">
        <v>37</v>
      </c>
      <c r="C17" s="50">
        <v>5.5555555555555497E-2</v>
      </c>
      <c r="D17" s="57">
        <v>1.5829165627811871E-2</v>
      </c>
      <c r="E17" s="57">
        <f>0</f>
        <v>0</v>
      </c>
      <c r="F17" s="57">
        <f>0</f>
        <v>0</v>
      </c>
      <c r="G17" s="57">
        <v>8.9999999999999993E-3</v>
      </c>
      <c r="H17" s="57">
        <f>0</f>
        <v>0</v>
      </c>
      <c r="I17" s="57">
        <v>1.5829165627811871E-2</v>
      </c>
      <c r="J17" s="57">
        <f>0</f>
        <v>0</v>
      </c>
      <c r="K17" s="57">
        <f>0</f>
        <v>0</v>
      </c>
      <c r="L17" s="57">
        <v>1.5829165627811871E-2</v>
      </c>
      <c r="M17" s="57">
        <f>0</f>
        <v>0</v>
      </c>
      <c r="N17" s="58">
        <f t="shared" si="0"/>
        <v>5.6487496883435614E-2</v>
      </c>
    </row>
    <row r="18" spans="1:14">
      <c r="A18" s="48">
        <v>5.5555555555555601E-2</v>
      </c>
      <c r="B18" s="49" t="s">
        <v>37</v>
      </c>
      <c r="C18" s="50">
        <v>5.9027777777777797E-2</v>
      </c>
      <c r="D18" s="57">
        <v>1.3547106638692385E-2</v>
      </c>
      <c r="E18" s="57">
        <f>0</f>
        <v>0</v>
      </c>
      <c r="F18" s="57">
        <f>0</f>
        <v>0</v>
      </c>
      <c r="G18" s="57">
        <v>8.0000000000000002E-3</v>
      </c>
      <c r="H18" s="57">
        <f>0</f>
        <v>0</v>
      </c>
      <c r="I18" s="57">
        <v>1.3547106638692385E-2</v>
      </c>
      <c r="J18" s="57">
        <f>0</f>
        <v>0</v>
      </c>
      <c r="K18" s="57">
        <f>0</f>
        <v>0</v>
      </c>
      <c r="L18" s="57">
        <v>1.3547106638692385E-2</v>
      </c>
      <c r="M18" s="57">
        <f>0</f>
        <v>0</v>
      </c>
      <c r="N18" s="58">
        <f t="shared" si="0"/>
        <v>4.8641319916077161E-2</v>
      </c>
    </row>
    <row r="19" spans="1:14">
      <c r="A19" s="48">
        <v>5.9027777777777797E-2</v>
      </c>
      <c r="B19" s="49" t="s">
        <v>37</v>
      </c>
      <c r="C19" s="50">
        <v>6.25E-2</v>
      </c>
      <c r="D19" s="57">
        <v>1.1842598415409486E-2</v>
      </c>
      <c r="E19" s="57">
        <f>0</f>
        <v>0</v>
      </c>
      <c r="F19" s="57">
        <f>0</f>
        <v>0</v>
      </c>
      <c r="G19" s="57">
        <v>7.0000000000000001E-3</v>
      </c>
      <c r="H19" s="57">
        <f>0</f>
        <v>0</v>
      </c>
      <c r="I19" s="57">
        <v>1.1842598415409486E-2</v>
      </c>
      <c r="J19" s="57">
        <f>0</f>
        <v>0</v>
      </c>
      <c r="K19" s="57">
        <f>0</f>
        <v>0</v>
      </c>
      <c r="L19" s="57">
        <v>1.1842598415409486E-2</v>
      </c>
      <c r="M19" s="57">
        <f>0</f>
        <v>0</v>
      </c>
      <c r="N19" s="58">
        <f t="shared" si="0"/>
        <v>4.2527795246228461E-2</v>
      </c>
    </row>
    <row r="20" spans="1:14">
      <c r="A20" s="48">
        <v>6.25E-2</v>
      </c>
      <c r="B20" s="49" t="s">
        <v>37</v>
      </c>
      <c r="C20" s="50">
        <v>6.5972222222222196E-2</v>
      </c>
      <c r="D20" s="60">
        <v>8.9999999999999993E-3</v>
      </c>
      <c r="E20" s="60">
        <f>0</f>
        <v>0</v>
      </c>
      <c r="F20" s="60">
        <f>0</f>
        <v>0</v>
      </c>
      <c r="G20" s="60">
        <v>6.0000000000000001E-3</v>
      </c>
      <c r="H20" s="60">
        <f>0</f>
        <v>0</v>
      </c>
      <c r="I20" s="60">
        <v>1.5409517982944012E-2</v>
      </c>
      <c r="J20" s="60">
        <f>0</f>
        <v>0</v>
      </c>
      <c r="K20" s="60">
        <f>0</f>
        <v>0</v>
      </c>
      <c r="L20" s="60">
        <v>8.9999999999999993E-3</v>
      </c>
      <c r="M20" s="60">
        <f>0</f>
        <v>0</v>
      </c>
      <c r="N20" s="58">
        <f t="shared" si="0"/>
        <v>3.9409517982944009E-2</v>
      </c>
    </row>
    <row r="21" spans="1:14">
      <c r="A21" s="48">
        <v>6.5972222222222196E-2</v>
      </c>
      <c r="B21" s="49" t="s">
        <v>37</v>
      </c>
      <c r="C21" s="50">
        <v>6.9444444444444406E-2</v>
      </c>
      <c r="D21" s="60">
        <v>8.0000000000000002E-3</v>
      </c>
      <c r="E21" s="60">
        <f>0</f>
        <v>0</v>
      </c>
      <c r="F21" s="60">
        <f>0</f>
        <v>0</v>
      </c>
      <c r="G21" s="60">
        <v>5.0000000000000001E-3</v>
      </c>
      <c r="H21" s="60">
        <f>0</f>
        <v>0</v>
      </c>
      <c r="I21" s="60">
        <v>1.6140620217750361E-2</v>
      </c>
      <c r="J21" s="60">
        <f>0</f>
        <v>0</v>
      </c>
      <c r="K21" s="60">
        <f>0</f>
        <v>0</v>
      </c>
      <c r="L21" s="60">
        <v>8.0000000000000002E-3</v>
      </c>
      <c r="M21" s="60">
        <f>0</f>
        <v>0</v>
      </c>
      <c r="N21" s="58">
        <f t="shared" si="0"/>
        <v>3.7140620217750359E-2</v>
      </c>
    </row>
    <row r="22" spans="1:14">
      <c r="A22" s="48">
        <v>6.9444444444444406E-2</v>
      </c>
      <c r="B22" s="49" t="s">
        <v>37</v>
      </c>
      <c r="C22" s="50">
        <v>7.2916666666666602E-2</v>
      </c>
      <c r="D22" s="60">
        <v>7.0000000000000001E-3</v>
      </c>
      <c r="E22" s="60">
        <f>0</f>
        <v>0</v>
      </c>
      <c r="F22" s="60">
        <f>0</f>
        <v>0</v>
      </c>
      <c r="G22" s="60">
        <v>4.0000000000000001E-3</v>
      </c>
      <c r="H22" s="60">
        <f>0</f>
        <v>0</v>
      </c>
      <c r="I22" s="60">
        <v>1.5500000000000014E-2</v>
      </c>
      <c r="J22" s="60">
        <f>0</f>
        <v>0</v>
      </c>
      <c r="K22" s="60">
        <f>0</f>
        <v>0</v>
      </c>
      <c r="L22" s="60">
        <v>7.0000000000000001E-3</v>
      </c>
      <c r="M22" s="60">
        <f>0</f>
        <v>0</v>
      </c>
      <c r="N22" s="58">
        <f t="shared" si="0"/>
        <v>3.3500000000000016E-2</v>
      </c>
    </row>
    <row r="23" spans="1:14">
      <c r="A23" s="48">
        <v>7.2916666666666699E-2</v>
      </c>
      <c r="B23" s="49" t="s">
        <v>37</v>
      </c>
      <c r="C23" s="50">
        <v>7.6388888888888895E-2</v>
      </c>
      <c r="D23" s="60">
        <v>6.0000000000000001E-3</v>
      </c>
      <c r="E23" s="60">
        <f>0</f>
        <v>0</v>
      </c>
      <c r="F23" s="60">
        <f>0</f>
        <v>0</v>
      </c>
      <c r="G23" s="60">
        <f>0</f>
        <v>0</v>
      </c>
      <c r="H23" s="60">
        <f>0</f>
        <v>0</v>
      </c>
      <c r="I23" s="60">
        <v>1.5829165627811871E-2</v>
      </c>
      <c r="J23" s="60">
        <f>0</f>
        <v>0</v>
      </c>
      <c r="K23" s="60">
        <f>0</f>
        <v>0</v>
      </c>
      <c r="L23" s="60">
        <f>0</f>
        <v>0</v>
      </c>
      <c r="M23" s="60">
        <f>0</f>
        <v>0</v>
      </c>
      <c r="N23" s="58">
        <f t="shared" si="0"/>
        <v>2.182916562781187E-2</v>
      </c>
    </row>
    <row r="24" spans="1:14">
      <c r="A24" s="48">
        <v>7.6388888888888895E-2</v>
      </c>
      <c r="B24" s="49" t="s">
        <v>37</v>
      </c>
      <c r="C24" s="50">
        <v>7.9861111111111105E-2</v>
      </c>
      <c r="D24" s="60">
        <v>5.0000000000000001E-3</v>
      </c>
      <c r="E24" s="60">
        <f>0</f>
        <v>0</v>
      </c>
      <c r="F24" s="60">
        <f>0</f>
        <v>0</v>
      </c>
      <c r="G24" s="60">
        <f>0</f>
        <v>0</v>
      </c>
      <c r="H24" s="60">
        <f>0</f>
        <v>0</v>
      </c>
      <c r="I24" s="60">
        <v>1.3547106638692385E-2</v>
      </c>
      <c r="J24" s="60">
        <f>0</f>
        <v>0</v>
      </c>
      <c r="K24" s="60">
        <f>0</f>
        <v>0</v>
      </c>
      <c r="L24" s="60">
        <f>0</f>
        <v>0</v>
      </c>
      <c r="M24" s="60">
        <f>0</f>
        <v>0</v>
      </c>
      <c r="N24" s="58">
        <f t="shared" si="0"/>
        <v>1.8547106638692384E-2</v>
      </c>
    </row>
    <row r="25" spans="1:14">
      <c r="A25" s="48">
        <v>7.9861111111111105E-2</v>
      </c>
      <c r="B25" s="49" t="s">
        <v>37</v>
      </c>
      <c r="C25" s="50">
        <v>8.3333333333333301E-2</v>
      </c>
      <c r="D25" s="60">
        <v>4.0000000000000001E-3</v>
      </c>
      <c r="E25" s="60">
        <f>0</f>
        <v>0</v>
      </c>
      <c r="F25" s="60">
        <f>0</f>
        <v>0</v>
      </c>
      <c r="G25" s="60">
        <f>0</f>
        <v>0</v>
      </c>
      <c r="H25" s="60">
        <f>0</f>
        <v>0</v>
      </c>
      <c r="I25" s="60">
        <v>1.1842598415409486E-2</v>
      </c>
      <c r="J25" s="60">
        <f>0</f>
        <v>0</v>
      </c>
      <c r="K25" s="60">
        <f>0</f>
        <v>0</v>
      </c>
      <c r="L25" s="60">
        <f>0</f>
        <v>0</v>
      </c>
      <c r="M25" s="60">
        <f>0</f>
        <v>0</v>
      </c>
      <c r="N25" s="58">
        <f t="shared" si="0"/>
        <v>1.5842598415409484E-2</v>
      </c>
    </row>
    <row r="26" spans="1:14">
      <c r="A26" s="48">
        <v>8.3333333333333301E-2</v>
      </c>
      <c r="B26" s="49" t="s">
        <v>37</v>
      </c>
      <c r="C26" s="50">
        <v>8.6805555555555497E-2</v>
      </c>
      <c r="D26" s="57">
        <f>0</f>
        <v>0</v>
      </c>
      <c r="E26" s="57">
        <f>0</f>
        <v>0</v>
      </c>
      <c r="F26" s="57">
        <f>0</f>
        <v>0</v>
      </c>
      <c r="G26" s="57">
        <f>0</f>
        <v>0</v>
      </c>
      <c r="H26" s="57">
        <f>0</f>
        <v>0</v>
      </c>
      <c r="I26" s="57">
        <f>0</f>
        <v>0</v>
      </c>
      <c r="J26" s="57">
        <v>1.5409517982944012E-2</v>
      </c>
      <c r="K26" s="57">
        <f>0</f>
        <v>0</v>
      </c>
      <c r="L26" s="57">
        <f>0</f>
        <v>0</v>
      </c>
      <c r="M26" s="57">
        <f>0</f>
        <v>0</v>
      </c>
      <c r="N26" s="58">
        <f t="shared" si="0"/>
        <v>1.5409517982944012E-2</v>
      </c>
    </row>
    <row r="27" spans="1:14">
      <c r="A27" s="48">
        <v>8.6805555555555594E-2</v>
      </c>
      <c r="B27" s="49" t="s">
        <v>37</v>
      </c>
      <c r="C27" s="50">
        <v>9.0277777777777804E-2</v>
      </c>
      <c r="D27" s="57">
        <f>0</f>
        <v>0</v>
      </c>
      <c r="E27" s="57">
        <f>0</f>
        <v>0</v>
      </c>
      <c r="F27" s="57">
        <f>0</f>
        <v>0</v>
      </c>
      <c r="G27" s="57">
        <f>0</f>
        <v>0</v>
      </c>
      <c r="H27" s="57">
        <f>0</f>
        <v>0</v>
      </c>
      <c r="I27" s="57">
        <f>0</f>
        <v>0</v>
      </c>
      <c r="J27" s="57">
        <v>1.6140620217750361E-2</v>
      </c>
      <c r="K27" s="57">
        <f>0</f>
        <v>0</v>
      </c>
      <c r="L27" s="57">
        <f>0</f>
        <v>0</v>
      </c>
      <c r="M27" s="57">
        <f>0</f>
        <v>0</v>
      </c>
      <c r="N27" s="58">
        <f t="shared" si="0"/>
        <v>1.6140620217750361E-2</v>
      </c>
    </row>
    <row r="28" spans="1:14">
      <c r="A28" s="48">
        <v>9.0277777777777804E-2</v>
      </c>
      <c r="B28" s="49" t="s">
        <v>37</v>
      </c>
      <c r="C28" s="50">
        <v>9.375E-2</v>
      </c>
      <c r="D28" s="57">
        <f>0</f>
        <v>0</v>
      </c>
      <c r="E28" s="57">
        <f>0</f>
        <v>0</v>
      </c>
      <c r="F28" s="57">
        <f>0</f>
        <v>0</v>
      </c>
      <c r="G28" s="57">
        <f>0</f>
        <v>0</v>
      </c>
      <c r="H28" s="57">
        <f>0</f>
        <v>0</v>
      </c>
      <c r="I28" s="57">
        <f>0</f>
        <v>0</v>
      </c>
      <c r="J28" s="57">
        <v>1.5500000000000014E-2</v>
      </c>
      <c r="K28" s="57">
        <f>0</f>
        <v>0</v>
      </c>
      <c r="L28" s="57">
        <f>0</f>
        <v>0</v>
      </c>
      <c r="M28" s="57">
        <f>0</f>
        <v>0</v>
      </c>
      <c r="N28" s="58">
        <f t="shared" si="0"/>
        <v>1.5500000000000014E-2</v>
      </c>
    </row>
    <row r="29" spans="1:14">
      <c r="A29" s="48">
        <v>9.375E-2</v>
      </c>
      <c r="B29" s="49" t="s">
        <v>37</v>
      </c>
      <c r="C29" s="50">
        <v>9.7222222222222196E-2</v>
      </c>
      <c r="D29" s="57">
        <f>0</f>
        <v>0</v>
      </c>
      <c r="E29" s="57">
        <f>0</f>
        <v>0</v>
      </c>
      <c r="F29" s="57">
        <f>0</f>
        <v>0</v>
      </c>
      <c r="G29" s="57">
        <f>0</f>
        <v>0</v>
      </c>
      <c r="H29" s="57">
        <f>0</f>
        <v>0</v>
      </c>
      <c r="I29" s="57">
        <f>0</f>
        <v>0</v>
      </c>
      <c r="J29" s="57">
        <v>1.5829165627811871E-2</v>
      </c>
      <c r="K29" s="57">
        <f>0</f>
        <v>0</v>
      </c>
      <c r="L29" s="57">
        <f>0</f>
        <v>0</v>
      </c>
      <c r="M29" s="57">
        <f>0</f>
        <v>0</v>
      </c>
      <c r="N29" s="58">
        <f t="shared" si="0"/>
        <v>1.5829165627811871E-2</v>
      </c>
    </row>
    <row r="30" spans="1:14">
      <c r="A30" s="48">
        <v>9.7222222222222196E-2</v>
      </c>
      <c r="B30" s="49" t="s">
        <v>37</v>
      </c>
      <c r="C30" s="50">
        <v>0.100694444444444</v>
      </c>
      <c r="D30" s="57">
        <f>0</f>
        <v>0</v>
      </c>
      <c r="E30" s="57">
        <f>0</f>
        <v>0</v>
      </c>
      <c r="F30" s="57">
        <f>0</f>
        <v>0</v>
      </c>
      <c r="G30" s="57">
        <f>0</f>
        <v>0</v>
      </c>
      <c r="H30" s="57">
        <f>0</f>
        <v>0</v>
      </c>
      <c r="I30" s="57">
        <f>0</f>
        <v>0</v>
      </c>
      <c r="J30" s="57">
        <v>1.3547106638692385E-2</v>
      </c>
      <c r="K30" s="57">
        <f>0</f>
        <v>0</v>
      </c>
      <c r="L30" s="57">
        <f>0</f>
        <v>0</v>
      </c>
      <c r="M30" s="57">
        <f>0</f>
        <v>0</v>
      </c>
      <c r="N30" s="58">
        <f t="shared" si="0"/>
        <v>1.3547106638692385E-2</v>
      </c>
    </row>
    <row r="31" spans="1:14">
      <c r="A31" s="48">
        <v>0.100694444444444</v>
      </c>
      <c r="B31" s="49" t="s">
        <v>37</v>
      </c>
      <c r="C31" s="50">
        <v>0.10416666666666601</v>
      </c>
      <c r="D31" s="57">
        <f>0</f>
        <v>0</v>
      </c>
      <c r="E31" s="57">
        <f>0</f>
        <v>0</v>
      </c>
      <c r="F31" s="57">
        <f>0</f>
        <v>0</v>
      </c>
      <c r="G31" s="57">
        <f>0</f>
        <v>0</v>
      </c>
      <c r="H31" s="57">
        <f>0</f>
        <v>0</v>
      </c>
      <c r="I31" s="57">
        <f>0</f>
        <v>0</v>
      </c>
      <c r="J31" s="57">
        <v>1.1842598415409486E-2</v>
      </c>
      <c r="K31" s="57">
        <f>0</f>
        <v>0</v>
      </c>
      <c r="L31" s="57">
        <f>0</f>
        <v>0</v>
      </c>
      <c r="M31" s="57">
        <f>0</f>
        <v>0</v>
      </c>
      <c r="N31" s="58">
        <f t="shared" si="0"/>
        <v>1.1842598415409486E-2</v>
      </c>
    </row>
    <row r="32" spans="1:14">
      <c r="A32" s="48">
        <v>0.104166666666667</v>
      </c>
      <c r="B32" s="49" t="s">
        <v>37</v>
      </c>
      <c r="C32" s="50">
        <v>0.10763888888888901</v>
      </c>
      <c r="D32" s="60">
        <f>0</f>
        <v>0</v>
      </c>
      <c r="E32" s="60">
        <v>1.5409517982944012E-2</v>
      </c>
      <c r="F32" s="60">
        <v>1.5409517982944012E-2</v>
      </c>
      <c r="G32" s="60">
        <v>1.5409517982944012E-2</v>
      </c>
      <c r="H32" s="60">
        <f>0</f>
        <v>0</v>
      </c>
      <c r="I32" s="60">
        <f>0</f>
        <v>0</v>
      </c>
      <c r="J32" s="60">
        <f>0</f>
        <v>0</v>
      </c>
      <c r="K32" s="60">
        <f>0</f>
        <v>0</v>
      </c>
      <c r="L32" s="60">
        <f>0</f>
        <v>0</v>
      </c>
      <c r="M32" s="60">
        <f>0</f>
        <v>0</v>
      </c>
      <c r="N32" s="58">
        <f t="shared" si="0"/>
        <v>4.6228553948832032E-2</v>
      </c>
    </row>
    <row r="33" spans="1:14">
      <c r="A33" s="48">
        <v>0.10763888888888901</v>
      </c>
      <c r="B33" s="49" t="s">
        <v>37</v>
      </c>
      <c r="C33" s="50">
        <v>0.11111111111111099</v>
      </c>
      <c r="D33" s="60">
        <f>0</f>
        <v>0</v>
      </c>
      <c r="E33" s="60">
        <v>1.6140620217750361E-2</v>
      </c>
      <c r="F33" s="60">
        <v>1.6140620217750361E-2</v>
      </c>
      <c r="G33" s="60">
        <v>1.6140620217750361E-2</v>
      </c>
      <c r="H33" s="60">
        <f>0</f>
        <v>0</v>
      </c>
      <c r="I33" s="60">
        <f>0</f>
        <v>0</v>
      </c>
      <c r="J33" s="60">
        <f>0</f>
        <v>0</v>
      </c>
      <c r="K33" s="60">
        <f>0</f>
        <v>0</v>
      </c>
      <c r="L33" s="60">
        <f>0</f>
        <v>0</v>
      </c>
      <c r="M33" s="60">
        <f>0</f>
        <v>0</v>
      </c>
      <c r="N33" s="58">
        <f t="shared" si="0"/>
        <v>4.8421860653251082E-2</v>
      </c>
    </row>
    <row r="34" spans="1:14">
      <c r="A34" s="48">
        <v>0.11111111111111099</v>
      </c>
      <c r="B34" s="49" t="s">
        <v>37</v>
      </c>
      <c r="C34" s="50">
        <v>0.114583333333333</v>
      </c>
      <c r="D34" s="60">
        <f>0</f>
        <v>0</v>
      </c>
      <c r="E34" s="60">
        <v>1.5500000000000014E-2</v>
      </c>
      <c r="F34" s="60">
        <v>1.5500000000000014E-2</v>
      </c>
      <c r="G34" s="60">
        <v>1.5500000000000014E-2</v>
      </c>
      <c r="H34" s="60">
        <f>0</f>
        <v>0</v>
      </c>
      <c r="I34" s="60">
        <f>0</f>
        <v>0</v>
      </c>
      <c r="J34" s="60">
        <f>0</f>
        <v>0</v>
      </c>
      <c r="K34" s="60">
        <f>0</f>
        <v>0</v>
      </c>
      <c r="L34" s="60">
        <f>0</f>
        <v>0</v>
      </c>
      <c r="M34" s="60">
        <f>0</f>
        <v>0</v>
      </c>
      <c r="N34" s="58">
        <f t="shared" si="0"/>
        <v>4.6500000000000041E-2</v>
      </c>
    </row>
    <row r="35" spans="1:14">
      <c r="A35" s="48">
        <v>0.114583333333333</v>
      </c>
      <c r="B35" s="49" t="s">
        <v>37</v>
      </c>
      <c r="C35" s="50">
        <v>0.118055555555555</v>
      </c>
      <c r="D35" s="60">
        <f>0</f>
        <v>0</v>
      </c>
      <c r="E35" s="60">
        <v>1.5829165627811871E-2</v>
      </c>
      <c r="F35" s="60">
        <v>1.5829165627811871E-2</v>
      </c>
      <c r="G35" s="60">
        <v>1.5829165627811871E-2</v>
      </c>
      <c r="H35" s="60">
        <f>0</f>
        <v>0</v>
      </c>
      <c r="I35" s="60">
        <f>0</f>
        <v>0</v>
      </c>
      <c r="J35" s="60">
        <f>0</f>
        <v>0</v>
      </c>
      <c r="K35" s="60">
        <f>0</f>
        <v>0</v>
      </c>
      <c r="L35" s="60">
        <f>0</f>
        <v>0</v>
      </c>
      <c r="M35" s="60">
        <f>0</f>
        <v>0</v>
      </c>
      <c r="N35" s="58">
        <f t="shared" si="0"/>
        <v>4.7487496883435613E-2</v>
      </c>
    </row>
    <row r="36" spans="1:14">
      <c r="A36" s="48">
        <v>0.118055555555556</v>
      </c>
      <c r="B36" s="49" t="s">
        <v>37</v>
      </c>
      <c r="C36" s="50">
        <v>0.121527777777778</v>
      </c>
      <c r="D36" s="60">
        <f>0</f>
        <v>0</v>
      </c>
      <c r="E36" s="60">
        <v>1.3547106638692385E-2</v>
      </c>
      <c r="F36" s="60">
        <v>1.3547106638692385E-2</v>
      </c>
      <c r="G36" s="60">
        <v>1.3547106638692385E-2</v>
      </c>
      <c r="H36" s="60">
        <f>0</f>
        <v>0</v>
      </c>
      <c r="I36" s="60">
        <f>0</f>
        <v>0</v>
      </c>
      <c r="J36" s="60">
        <f>0</f>
        <v>0</v>
      </c>
      <c r="K36" s="60">
        <f>0</f>
        <v>0</v>
      </c>
      <c r="L36" s="60">
        <f>0</f>
        <v>0</v>
      </c>
      <c r="M36" s="60">
        <f>0</f>
        <v>0</v>
      </c>
      <c r="N36" s="58">
        <f t="shared" si="0"/>
        <v>4.0641319916077154E-2</v>
      </c>
    </row>
    <row r="37" spans="1:14">
      <c r="A37" s="48">
        <v>0.121527777777778</v>
      </c>
      <c r="B37" s="49" t="s">
        <v>37</v>
      </c>
      <c r="C37" s="50">
        <v>0.125</v>
      </c>
      <c r="D37" s="60">
        <f>0</f>
        <v>0</v>
      </c>
      <c r="E37" s="60">
        <v>1.1842598415409486E-2</v>
      </c>
      <c r="F37" s="60">
        <v>1.1842598415409486E-2</v>
      </c>
      <c r="G37" s="60">
        <v>1.1842598415409486E-2</v>
      </c>
      <c r="H37" s="60">
        <f>0</f>
        <v>0</v>
      </c>
      <c r="I37" s="60">
        <f>0</f>
        <v>0</v>
      </c>
      <c r="J37" s="60">
        <f>0</f>
        <v>0</v>
      </c>
      <c r="K37" s="60">
        <f>0</f>
        <v>0</v>
      </c>
      <c r="L37" s="60">
        <f>0</f>
        <v>0</v>
      </c>
      <c r="M37" s="60">
        <f>0</f>
        <v>0</v>
      </c>
      <c r="N37" s="58">
        <f t="shared" si="0"/>
        <v>3.5527795246228455E-2</v>
      </c>
    </row>
    <row r="38" spans="1:14">
      <c r="A38" s="48">
        <v>0.125</v>
      </c>
      <c r="B38" s="49" t="s">
        <v>37</v>
      </c>
      <c r="C38" s="50">
        <v>0.12847222222222199</v>
      </c>
      <c r="D38" s="57">
        <f>0</f>
        <v>0</v>
      </c>
      <c r="E38" s="57">
        <f>0</f>
        <v>0</v>
      </c>
      <c r="F38" s="57">
        <v>8.9999999999999993E-3</v>
      </c>
      <c r="G38" s="57">
        <f>0</f>
        <v>0</v>
      </c>
      <c r="H38" s="57">
        <f>0</f>
        <v>0</v>
      </c>
      <c r="I38" s="57">
        <f>0</f>
        <v>0</v>
      </c>
      <c r="J38" s="57">
        <v>1.5409517982944012E-2</v>
      </c>
      <c r="K38" s="57">
        <f>0</f>
        <v>0</v>
      </c>
      <c r="L38" s="57">
        <f>0</f>
        <v>0</v>
      </c>
      <c r="M38" s="57">
        <f>0</f>
        <v>0</v>
      </c>
      <c r="N38" s="58">
        <f t="shared" si="0"/>
        <v>2.440951798294401E-2</v>
      </c>
    </row>
    <row r="39" spans="1:14">
      <c r="A39" s="48">
        <v>0.12847222222222199</v>
      </c>
      <c r="B39" s="49" t="s">
        <v>37</v>
      </c>
      <c r="C39" s="50">
        <v>0.131944444444444</v>
      </c>
      <c r="D39" s="57">
        <f>0</f>
        <v>0</v>
      </c>
      <c r="E39" s="57">
        <f>0</f>
        <v>0</v>
      </c>
      <c r="F39" s="57">
        <v>8.0000000000000002E-3</v>
      </c>
      <c r="G39" s="57">
        <f>0</f>
        <v>0</v>
      </c>
      <c r="H39" s="57">
        <f>0</f>
        <v>0</v>
      </c>
      <c r="I39" s="57">
        <f>0</f>
        <v>0</v>
      </c>
      <c r="J39" s="57">
        <v>1.6140620217750361E-2</v>
      </c>
      <c r="K39" s="57">
        <f>0</f>
        <v>0</v>
      </c>
      <c r="L39" s="57">
        <f>0</f>
        <v>0</v>
      </c>
      <c r="M39" s="57">
        <f>0</f>
        <v>0</v>
      </c>
      <c r="N39" s="58">
        <f t="shared" si="0"/>
        <v>2.4140620217750361E-2</v>
      </c>
    </row>
    <row r="40" spans="1:14">
      <c r="A40" s="48">
        <v>0.131944444444444</v>
      </c>
      <c r="B40" s="49" t="s">
        <v>37</v>
      </c>
      <c r="C40" s="50">
        <v>0.13541666666666599</v>
      </c>
      <c r="D40" s="57">
        <f>0</f>
        <v>0</v>
      </c>
      <c r="E40" s="57">
        <f>0</f>
        <v>0</v>
      </c>
      <c r="F40" s="57">
        <v>7.0000000000000001E-3</v>
      </c>
      <c r="G40" s="57">
        <f>0</f>
        <v>0</v>
      </c>
      <c r="H40" s="57">
        <f>0</f>
        <v>0</v>
      </c>
      <c r="I40" s="57">
        <f>0</f>
        <v>0</v>
      </c>
      <c r="J40" s="57">
        <v>1.5500000000000014E-2</v>
      </c>
      <c r="K40" s="57">
        <f>0</f>
        <v>0</v>
      </c>
      <c r="L40" s="57">
        <f>0</f>
        <v>0</v>
      </c>
      <c r="M40" s="57">
        <f>0</f>
        <v>0</v>
      </c>
      <c r="N40" s="58">
        <f t="shared" si="0"/>
        <v>2.2500000000000013E-2</v>
      </c>
    </row>
    <row r="41" spans="1:14">
      <c r="A41" s="48">
        <v>0.13541666666666699</v>
      </c>
      <c r="B41" s="49" t="s">
        <v>37</v>
      </c>
      <c r="C41" s="50">
        <v>0.13888888888888901</v>
      </c>
      <c r="D41" s="57">
        <f>0</f>
        <v>0</v>
      </c>
      <c r="E41" s="57">
        <f>0</f>
        <v>0</v>
      </c>
      <c r="F41" s="57">
        <v>6.0000000000000001E-3</v>
      </c>
      <c r="G41" s="57">
        <f>0</f>
        <v>0</v>
      </c>
      <c r="H41" s="57">
        <f>0</f>
        <v>0</v>
      </c>
      <c r="I41" s="57">
        <f>0</f>
        <v>0</v>
      </c>
      <c r="J41" s="57">
        <v>1.5829165627811871E-2</v>
      </c>
      <c r="K41" s="57">
        <f>0</f>
        <v>0</v>
      </c>
      <c r="L41" s="57">
        <f>0</f>
        <v>0</v>
      </c>
      <c r="M41" s="57">
        <f>0</f>
        <v>0</v>
      </c>
      <c r="N41" s="58">
        <f t="shared" si="0"/>
        <v>2.182916562781187E-2</v>
      </c>
    </row>
    <row r="42" spans="1:14">
      <c r="A42" s="48">
        <v>0.13888888888888901</v>
      </c>
      <c r="B42" s="49" t="s">
        <v>37</v>
      </c>
      <c r="C42" s="50">
        <v>0.14236111111111099</v>
      </c>
      <c r="D42" s="57">
        <f>0</f>
        <v>0</v>
      </c>
      <c r="E42" s="57">
        <f>0</f>
        <v>0</v>
      </c>
      <c r="F42" s="57">
        <v>5.0000000000000001E-3</v>
      </c>
      <c r="G42" s="57">
        <f>0</f>
        <v>0</v>
      </c>
      <c r="H42" s="57">
        <f>0</f>
        <v>0</v>
      </c>
      <c r="I42" s="57">
        <f>0</f>
        <v>0</v>
      </c>
      <c r="J42" s="57">
        <v>1.3547106638692385E-2</v>
      </c>
      <c r="K42" s="57">
        <f>0</f>
        <v>0</v>
      </c>
      <c r="L42" s="57">
        <f>0</f>
        <v>0</v>
      </c>
      <c r="M42" s="57">
        <f>0</f>
        <v>0</v>
      </c>
      <c r="N42" s="58">
        <f t="shared" si="0"/>
        <v>1.8547106638692384E-2</v>
      </c>
    </row>
    <row r="43" spans="1:14">
      <c r="A43" s="48">
        <v>0.14236111111111099</v>
      </c>
      <c r="B43" s="49" t="s">
        <v>37</v>
      </c>
      <c r="C43" s="50">
        <v>0.14583333333333301</v>
      </c>
      <c r="D43" s="57">
        <f>0</f>
        <v>0</v>
      </c>
      <c r="E43" s="57">
        <f>0</f>
        <v>0</v>
      </c>
      <c r="F43" s="57">
        <v>4.0000000000000001E-3</v>
      </c>
      <c r="G43" s="57">
        <f>0</f>
        <v>0</v>
      </c>
      <c r="H43" s="57">
        <f>0</f>
        <v>0</v>
      </c>
      <c r="I43" s="57">
        <f>0</f>
        <v>0</v>
      </c>
      <c r="J43" s="57">
        <v>1.1842598415409486E-2</v>
      </c>
      <c r="K43" s="57">
        <f>0</f>
        <v>0</v>
      </c>
      <c r="L43" s="57">
        <f>0</f>
        <v>0</v>
      </c>
      <c r="M43" s="57">
        <f>0</f>
        <v>0</v>
      </c>
      <c r="N43" s="58">
        <f t="shared" si="0"/>
        <v>1.5842598415409484E-2</v>
      </c>
    </row>
    <row r="44" spans="1:14">
      <c r="A44" s="48">
        <v>0.14583333333333301</v>
      </c>
      <c r="B44" s="49" t="s">
        <v>37</v>
      </c>
      <c r="C44" s="50">
        <v>0.149305555555555</v>
      </c>
      <c r="D44" s="60">
        <f>0</f>
        <v>0</v>
      </c>
      <c r="E44" s="60">
        <f>0</f>
        <v>0</v>
      </c>
      <c r="F44" s="60">
        <v>1.5409517982944012E-2</v>
      </c>
      <c r="G44" s="60">
        <v>1.5409517982944012E-2</v>
      </c>
      <c r="H44" s="60">
        <f>0</f>
        <v>0</v>
      </c>
      <c r="I44" s="60">
        <v>1.5409517982944012E-2</v>
      </c>
      <c r="J44" s="60">
        <f>0</f>
        <v>0</v>
      </c>
      <c r="K44" s="60">
        <v>1.5409517982944012E-2</v>
      </c>
      <c r="L44" s="60">
        <f>0</f>
        <v>0</v>
      </c>
      <c r="M44" s="60">
        <f>0</f>
        <v>0</v>
      </c>
      <c r="N44" s="58">
        <f t="shared" si="0"/>
        <v>6.1638071931776048E-2</v>
      </c>
    </row>
    <row r="45" spans="1:14">
      <c r="A45" s="48">
        <v>0.149305555555556</v>
      </c>
      <c r="B45" s="49" t="s">
        <v>37</v>
      </c>
      <c r="C45" s="50">
        <v>0.15277777777777801</v>
      </c>
      <c r="D45" s="60">
        <f>0</f>
        <v>0</v>
      </c>
      <c r="E45" s="60">
        <f>0</f>
        <v>0</v>
      </c>
      <c r="F45" s="60">
        <v>1.6140620217750361E-2</v>
      </c>
      <c r="G45" s="60">
        <v>1.6140620217750361E-2</v>
      </c>
      <c r="H45" s="60">
        <f>0</f>
        <v>0</v>
      </c>
      <c r="I45" s="60">
        <v>1.6140620217750361E-2</v>
      </c>
      <c r="J45" s="60">
        <f>0</f>
        <v>0</v>
      </c>
      <c r="K45" s="60">
        <v>1.6140620217750361E-2</v>
      </c>
      <c r="L45" s="60">
        <f>0</f>
        <v>0</v>
      </c>
      <c r="M45" s="60">
        <f>0</f>
        <v>0</v>
      </c>
      <c r="N45" s="58">
        <f t="shared" si="0"/>
        <v>6.4562480871001443E-2</v>
      </c>
    </row>
    <row r="46" spans="1:14">
      <c r="A46" s="48">
        <v>0.15277777777777801</v>
      </c>
      <c r="B46" s="49" t="s">
        <v>37</v>
      </c>
      <c r="C46" s="50">
        <v>0.15625</v>
      </c>
      <c r="D46" s="60">
        <f>0</f>
        <v>0</v>
      </c>
      <c r="E46" s="60">
        <f>0</f>
        <v>0</v>
      </c>
      <c r="F46" s="60">
        <v>1.5500000000000014E-2</v>
      </c>
      <c r="G46" s="60">
        <v>1.5500000000000014E-2</v>
      </c>
      <c r="H46" s="60">
        <f>0</f>
        <v>0</v>
      </c>
      <c r="I46" s="60">
        <v>1.5500000000000014E-2</v>
      </c>
      <c r="J46" s="60">
        <f>0</f>
        <v>0</v>
      </c>
      <c r="K46" s="60">
        <v>1.5500000000000014E-2</v>
      </c>
      <c r="L46" s="60">
        <f>0</f>
        <v>0</v>
      </c>
      <c r="M46" s="60">
        <f>0</f>
        <v>0</v>
      </c>
      <c r="N46" s="58">
        <f t="shared" si="0"/>
        <v>6.2000000000000055E-2</v>
      </c>
    </row>
    <row r="47" spans="1:14">
      <c r="A47" s="48">
        <v>0.15625</v>
      </c>
      <c r="B47" s="49" t="s">
        <v>37</v>
      </c>
      <c r="C47" s="50">
        <v>0.15972222222222199</v>
      </c>
      <c r="D47" s="60">
        <f>0</f>
        <v>0</v>
      </c>
      <c r="E47" s="60">
        <f>0</f>
        <v>0</v>
      </c>
      <c r="F47" s="60">
        <v>1.5829165627811871E-2</v>
      </c>
      <c r="G47" s="60">
        <v>1.5829165627811871E-2</v>
      </c>
      <c r="H47" s="60">
        <f>0</f>
        <v>0</v>
      </c>
      <c r="I47" s="60">
        <v>1.5829165627811871E-2</v>
      </c>
      <c r="J47" s="60">
        <f>0</f>
        <v>0</v>
      </c>
      <c r="K47" s="60">
        <v>1.5829165627811871E-2</v>
      </c>
      <c r="L47" s="60">
        <f>0</f>
        <v>0</v>
      </c>
      <c r="M47" s="60">
        <f>0</f>
        <v>0</v>
      </c>
      <c r="N47" s="58">
        <f t="shared" si="0"/>
        <v>6.3316662511247485E-2</v>
      </c>
    </row>
    <row r="48" spans="1:14">
      <c r="A48" s="48">
        <v>0.15972222222222199</v>
      </c>
      <c r="B48" s="49" t="s">
        <v>37</v>
      </c>
      <c r="C48" s="50">
        <v>0.163194444444444</v>
      </c>
      <c r="D48" s="60">
        <f>0</f>
        <v>0</v>
      </c>
      <c r="E48" s="60">
        <f>0</f>
        <v>0</v>
      </c>
      <c r="F48" s="60">
        <v>1.3547106638692385E-2</v>
      </c>
      <c r="G48" s="60">
        <v>1.3547106638692385E-2</v>
      </c>
      <c r="H48" s="60">
        <f>0</f>
        <v>0</v>
      </c>
      <c r="I48" s="60">
        <v>1.3547106638692385E-2</v>
      </c>
      <c r="J48" s="60">
        <f>0</f>
        <v>0</v>
      </c>
      <c r="K48" s="60">
        <v>1.3547106638692385E-2</v>
      </c>
      <c r="L48" s="60">
        <f>0</f>
        <v>0</v>
      </c>
      <c r="M48" s="60">
        <f>0</f>
        <v>0</v>
      </c>
      <c r="N48" s="58">
        <f t="shared" si="0"/>
        <v>5.4188426554769541E-2</v>
      </c>
    </row>
    <row r="49" spans="1:14">
      <c r="A49" s="48">
        <v>0.163194444444444</v>
      </c>
      <c r="B49" s="49" t="s">
        <v>37</v>
      </c>
      <c r="C49" s="50">
        <v>0.16666666666666599</v>
      </c>
      <c r="D49" s="60">
        <f>0</f>
        <v>0</v>
      </c>
      <c r="E49" s="60">
        <f>0</f>
        <v>0</v>
      </c>
      <c r="F49" s="60">
        <v>1.1842598415409486E-2</v>
      </c>
      <c r="G49" s="60">
        <v>1.1842598415409486E-2</v>
      </c>
      <c r="H49" s="60">
        <f>0</f>
        <v>0</v>
      </c>
      <c r="I49" s="60">
        <v>1.1842598415409486E-2</v>
      </c>
      <c r="J49" s="60">
        <f>0</f>
        <v>0</v>
      </c>
      <c r="K49" s="60">
        <v>1.1842598415409486E-2</v>
      </c>
      <c r="L49" s="60">
        <f>0</f>
        <v>0</v>
      </c>
      <c r="M49" s="60">
        <f>0</f>
        <v>0</v>
      </c>
      <c r="N49" s="58">
        <f t="shared" si="0"/>
        <v>4.7370393661637943E-2</v>
      </c>
    </row>
    <row r="50" spans="1:14">
      <c r="A50" s="48">
        <v>0.16666666666666699</v>
      </c>
      <c r="B50" s="49" t="s">
        <v>37</v>
      </c>
      <c r="C50" s="50">
        <v>0.17013888888888901</v>
      </c>
      <c r="D50" s="57">
        <v>1.5409517982944012E-2</v>
      </c>
      <c r="E50" s="57">
        <v>1.5409517982944012E-2</v>
      </c>
      <c r="F50" s="57">
        <f>0</f>
        <v>0</v>
      </c>
      <c r="G50" s="57">
        <f>0</f>
        <v>0</v>
      </c>
      <c r="H50" s="57">
        <v>1.5409517982944012E-2</v>
      </c>
      <c r="I50" s="57">
        <v>8.9999999999999993E-3</v>
      </c>
      <c r="J50" s="57">
        <f>0</f>
        <v>0</v>
      </c>
      <c r="K50" s="57">
        <f>0</f>
        <v>0</v>
      </c>
      <c r="L50" s="57">
        <v>1.5409517982944012E-2</v>
      </c>
      <c r="M50" s="57">
        <v>1.5409517982944012E-2</v>
      </c>
      <c r="N50" s="58">
        <f t="shared" si="0"/>
        <v>8.6047589914720057E-2</v>
      </c>
    </row>
    <row r="51" spans="1:14">
      <c r="A51" s="48">
        <v>0.17013888888888901</v>
      </c>
      <c r="B51" s="49" t="s">
        <v>37</v>
      </c>
      <c r="C51" s="50">
        <v>0.17361111111111099</v>
      </c>
      <c r="D51" s="57">
        <v>1.6140620217750361E-2</v>
      </c>
      <c r="E51" s="57">
        <v>1.6140620217750361E-2</v>
      </c>
      <c r="F51" s="57">
        <f>0</f>
        <v>0</v>
      </c>
      <c r="G51" s="57">
        <f>0</f>
        <v>0</v>
      </c>
      <c r="H51" s="57">
        <v>1.6140620217750361E-2</v>
      </c>
      <c r="I51" s="57">
        <v>8.0000000000000002E-3</v>
      </c>
      <c r="J51" s="57">
        <f>0</f>
        <v>0</v>
      </c>
      <c r="K51" s="57">
        <f>0</f>
        <v>0</v>
      </c>
      <c r="L51" s="57">
        <v>1.6140620217750361E-2</v>
      </c>
      <c r="M51" s="57">
        <v>1.6140620217750361E-2</v>
      </c>
      <c r="N51" s="58">
        <f t="shared" si="0"/>
        <v>8.8703101088751818E-2</v>
      </c>
    </row>
    <row r="52" spans="1:14">
      <c r="A52" s="48">
        <v>0.17361111111111099</v>
      </c>
      <c r="B52" s="49" t="s">
        <v>37</v>
      </c>
      <c r="C52" s="50">
        <v>0.17708333333333301</v>
      </c>
      <c r="D52" s="57">
        <v>1.5500000000000014E-2</v>
      </c>
      <c r="E52" s="57">
        <v>1.5500000000000014E-2</v>
      </c>
      <c r="F52" s="57">
        <f>0</f>
        <v>0</v>
      </c>
      <c r="G52" s="57">
        <f>0</f>
        <v>0</v>
      </c>
      <c r="H52" s="57">
        <v>1.5500000000000014E-2</v>
      </c>
      <c r="I52" s="57">
        <v>7.0000000000000001E-3</v>
      </c>
      <c r="J52" s="57">
        <f>0</f>
        <v>0</v>
      </c>
      <c r="K52" s="57">
        <f>0</f>
        <v>0</v>
      </c>
      <c r="L52" s="57">
        <v>1.5500000000000014E-2</v>
      </c>
      <c r="M52" s="57">
        <v>1.5500000000000014E-2</v>
      </c>
      <c r="N52" s="58">
        <f t="shared" si="0"/>
        <v>8.4500000000000075E-2</v>
      </c>
    </row>
    <row r="53" spans="1:14">
      <c r="A53" s="48">
        <v>0.17708333333333301</v>
      </c>
      <c r="B53" s="49" t="s">
        <v>37</v>
      </c>
      <c r="C53" s="50">
        <v>0.180555555555555</v>
      </c>
      <c r="D53" s="57">
        <v>1.5829165627811871E-2</v>
      </c>
      <c r="E53" s="57">
        <v>1.5829165627811871E-2</v>
      </c>
      <c r="F53" s="57">
        <f>0</f>
        <v>0</v>
      </c>
      <c r="G53" s="57">
        <f>0</f>
        <v>0</v>
      </c>
      <c r="H53" s="57">
        <v>1.5829165627811871E-2</v>
      </c>
      <c r="I53" s="57">
        <f>0</f>
        <v>0</v>
      </c>
      <c r="J53" s="57">
        <f>0</f>
        <v>0</v>
      </c>
      <c r="K53" s="57">
        <f>0</f>
        <v>0</v>
      </c>
      <c r="L53" s="57">
        <v>1.5829165627811871E-2</v>
      </c>
      <c r="M53" s="57">
        <v>1.5829165627811871E-2</v>
      </c>
      <c r="N53" s="58">
        <f t="shared" si="0"/>
        <v>7.9145828139059349E-2</v>
      </c>
    </row>
    <row r="54" spans="1:14">
      <c r="A54" s="48">
        <v>0.180555555555556</v>
      </c>
      <c r="B54" s="49" t="s">
        <v>37</v>
      </c>
      <c r="C54" s="50">
        <v>0.18402777777777801</v>
      </c>
      <c r="D54" s="57">
        <v>1.3547106638692385E-2</v>
      </c>
      <c r="E54" s="57">
        <v>1.3547106638692385E-2</v>
      </c>
      <c r="F54" s="57">
        <f>0</f>
        <v>0</v>
      </c>
      <c r="G54" s="57">
        <f>0</f>
        <v>0</v>
      </c>
      <c r="H54" s="57">
        <v>1.3547106638692385E-2</v>
      </c>
      <c r="I54" s="57">
        <f>0</f>
        <v>0</v>
      </c>
      <c r="J54" s="57">
        <f>0</f>
        <v>0</v>
      </c>
      <c r="K54" s="57">
        <f>0</f>
        <v>0</v>
      </c>
      <c r="L54" s="57">
        <v>1.3547106638692385E-2</v>
      </c>
      <c r="M54" s="57">
        <v>1.3547106638692385E-2</v>
      </c>
      <c r="N54" s="58">
        <f t="shared" si="0"/>
        <v>6.7735533193461928E-2</v>
      </c>
    </row>
    <row r="55" spans="1:14">
      <c r="A55" s="48">
        <v>0.18402777777777801</v>
      </c>
      <c r="B55" s="49" t="s">
        <v>37</v>
      </c>
      <c r="C55" s="50">
        <v>0.1875</v>
      </c>
      <c r="D55" s="57">
        <v>1.1842598415409486E-2</v>
      </c>
      <c r="E55" s="57">
        <v>1.1842598415409486E-2</v>
      </c>
      <c r="F55" s="57">
        <f>0</f>
        <v>0</v>
      </c>
      <c r="G55" s="57">
        <f>0</f>
        <v>0</v>
      </c>
      <c r="H55" s="57">
        <v>1.1842598415409486E-2</v>
      </c>
      <c r="I55" s="57">
        <f>0</f>
        <v>0</v>
      </c>
      <c r="J55" s="57">
        <f>0</f>
        <v>0</v>
      </c>
      <c r="K55" s="57">
        <f>0</f>
        <v>0</v>
      </c>
      <c r="L55" s="57">
        <v>1.1842598415409486E-2</v>
      </c>
      <c r="M55" s="57">
        <v>1.1842598415409486E-2</v>
      </c>
      <c r="N55" s="58">
        <f t="shared" si="0"/>
        <v>5.921299207704743E-2</v>
      </c>
    </row>
    <row r="56" spans="1:14">
      <c r="A56" s="48">
        <v>0.1875</v>
      </c>
      <c r="B56" s="49" t="s">
        <v>37</v>
      </c>
      <c r="C56" s="50">
        <v>0.19097222222222199</v>
      </c>
      <c r="D56" s="60">
        <f>0</f>
        <v>0</v>
      </c>
      <c r="E56" s="60">
        <v>8.9999999999999993E-3</v>
      </c>
      <c r="F56" s="60">
        <f>0</f>
        <v>0</v>
      </c>
      <c r="G56" s="60">
        <f>0</f>
        <v>0</v>
      </c>
      <c r="H56" s="60">
        <v>1.5409517982944012E-2</v>
      </c>
      <c r="I56" s="60">
        <v>1.5409517982944012E-2</v>
      </c>
      <c r="J56" s="60">
        <v>1.5409517982944012E-2</v>
      </c>
      <c r="K56" s="60">
        <v>1.5409517982944012E-2</v>
      </c>
      <c r="L56" s="60">
        <f>0</f>
        <v>0</v>
      </c>
      <c r="M56" s="60">
        <f>0</f>
        <v>0</v>
      </c>
      <c r="N56" s="58">
        <f t="shared" si="0"/>
        <v>7.0638071931776056E-2</v>
      </c>
    </row>
    <row r="57" spans="1:14">
      <c r="A57" s="48">
        <v>0.19097222222222199</v>
      </c>
      <c r="B57" s="49" t="s">
        <v>37</v>
      </c>
      <c r="C57" s="50">
        <v>0.194444444444444</v>
      </c>
      <c r="D57" s="60">
        <f>0</f>
        <v>0</v>
      </c>
      <c r="E57" s="60">
        <v>8.0000000000000002E-3</v>
      </c>
      <c r="F57" s="60">
        <f>0</f>
        <v>0</v>
      </c>
      <c r="G57" s="60">
        <f>0</f>
        <v>0</v>
      </c>
      <c r="H57" s="60">
        <v>1.6140620217750361E-2</v>
      </c>
      <c r="I57" s="60">
        <v>1.6140620217750361E-2</v>
      </c>
      <c r="J57" s="60">
        <v>1.6140620217750361E-2</v>
      </c>
      <c r="K57" s="60">
        <v>1.6140620217750361E-2</v>
      </c>
      <c r="L57" s="60">
        <f>0</f>
        <v>0</v>
      </c>
      <c r="M57" s="60">
        <f>0</f>
        <v>0</v>
      </c>
      <c r="N57" s="58">
        <f t="shared" si="0"/>
        <v>7.256248087100145E-2</v>
      </c>
    </row>
    <row r="58" spans="1:14">
      <c r="A58" s="48">
        <v>0.194444444444444</v>
      </c>
      <c r="B58" s="49" t="s">
        <v>37</v>
      </c>
      <c r="C58" s="50">
        <v>0.19791666666666599</v>
      </c>
      <c r="D58" s="60">
        <f>0</f>
        <v>0</v>
      </c>
      <c r="E58" s="60">
        <v>7.0000000000000001E-3</v>
      </c>
      <c r="F58" s="60">
        <f>0</f>
        <v>0</v>
      </c>
      <c r="G58" s="60">
        <f>0</f>
        <v>0</v>
      </c>
      <c r="H58" s="60">
        <v>1.5500000000000014E-2</v>
      </c>
      <c r="I58" s="60">
        <v>1.5500000000000014E-2</v>
      </c>
      <c r="J58" s="60">
        <v>1.5500000000000014E-2</v>
      </c>
      <c r="K58" s="60">
        <v>1.5500000000000014E-2</v>
      </c>
      <c r="L58" s="60">
        <f>0</f>
        <v>0</v>
      </c>
      <c r="M58" s="60">
        <f>0</f>
        <v>0</v>
      </c>
      <c r="N58" s="58">
        <f t="shared" si="0"/>
        <v>6.9000000000000061E-2</v>
      </c>
    </row>
    <row r="59" spans="1:14">
      <c r="A59" s="48">
        <v>0.19791666666666699</v>
      </c>
      <c r="B59" s="49" t="s">
        <v>37</v>
      </c>
      <c r="C59" s="50">
        <v>0.20138888888888901</v>
      </c>
      <c r="D59" s="60">
        <f>0</f>
        <v>0</v>
      </c>
      <c r="E59" s="60">
        <f>0</f>
        <v>0</v>
      </c>
      <c r="F59" s="60">
        <f>0</f>
        <v>0</v>
      </c>
      <c r="G59" s="60">
        <f>0</f>
        <v>0</v>
      </c>
      <c r="H59" s="60">
        <v>1.5829165627811871E-2</v>
      </c>
      <c r="I59" s="60">
        <v>1.5829165627811871E-2</v>
      </c>
      <c r="J59" s="60">
        <v>1.5829165627811871E-2</v>
      </c>
      <c r="K59" s="60">
        <v>1.5829165627811871E-2</v>
      </c>
      <c r="L59" s="60">
        <f>0</f>
        <v>0</v>
      </c>
      <c r="M59" s="60">
        <f>0</f>
        <v>0</v>
      </c>
      <c r="N59" s="58">
        <f t="shared" si="0"/>
        <v>6.3316662511247485E-2</v>
      </c>
    </row>
    <row r="60" spans="1:14">
      <c r="A60" s="48">
        <v>0.20138888888888901</v>
      </c>
      <c r="B60" s="49" t="s">
        <v>37</v>
      </c>
      <c r="C60" s="50">
        <v>0.20486111111111099</v>
      </c>
      <c r="D60" s="60">
        <f>0</f>
        <v>0</v>
      </c>
      <c r="E60" s="60">
        <f>0</f>
        <v>0</v>
      </c>
      <c r="F60" s="60">
        <f>0</f>
        <v>0</v>
      </c>
      <c r="G60" s="60">
        <f>0</f>
        <v>0</v>
      </c>
      <c r="H60" s="60">
        <v>1.3547106638692385E-2</v>
      </c>
      <c r="I60" s="60">
        <v>1.3547106638692385E-2</v>
      </c>
      <c r="J60" s="60">
        <v>1.3547106638692385E-2</v>
      </c>
      <c r="K60" s="60">
        <v>1.3547106638692385E-2</v>
      </c>
      <c r="L60" s="60">
        <f>0</f>
        <v>0</v>
      </c>
      <c r="M60" s="60">
        <f>0</f>
        <v>0</v>
      </c>
      <c r="N60" s="58">
        <f t="shared" si="0"/>
        <v>5.4188426554769541E-2</v>
      </c>
    </row>
    <row r="61" spans="1:14">
      <c r="A61" s="48">
        <v>0.20486111111111099</v>
      </c>
      <c r="B61" s="49" t="s">
        <v>37</v>
      </c>
      <c r="C61" s="50">
        <v>0.20833333333333301</v>
      </c>
      <c r="D61" s="60">
        <f>0</f>
        <v>0</v>
      </c>
      <c r="E61" s="60">
        <f>0</f>
        <v>0</v>
      </c>
      <c r="F61" s="60">
        <f>0</f>
        <v>0</v>
      </c>
      <c r="G61" s="60">
        <f>0</f>
        <v>0</v>
      </c>
      <c r="H61" s="60">
        <v>1.1842598415409486E-2</v>
      </c>
      <c r="I61" s="60">
        <v>1.1842598415409486E-2</v>
      </c>
      <c r="J61" s="60">
        <v>1.1842598415409486E-2</v>
      </c>
      <c r="K61" s="60">
        <v>1.1842598415409486E-2</v>
      </c>
      <c r="L61" s="60">
        <f>0</f>
        <v>0</v>
      </c>
      <c r="M61" s="60">
        <f>0</f>
        <v>0</v>
      </c>
      <c r="N61" s="58">
        <f t="shared" si="0"/>
        <v>4.7370393661637943E-2</v>
      </c>
    </row>
    <row r="62" spans="1:14">
      <c r="A62" s="48">
        <v>0.20833333333333301</v>
      </c>
      <c r="B62" s="49" t="s">
        <v>37</v>
      </c>
      <c r="C62" s="50">
        <v>0.211805555555555</v>
      </c>
      <c r="D62" s="57">
        <f>0</f>
        <v>0</v>
      </c>
      <c r="E62" s="57">
        <v>1.5409517982944012E-2</v>
      </c>
      <c r="F62" s="57">
        <v>1.5409517982944012E-2</v>
      </c>
      <c r="G62" s="57">
        <f>0</f>
        <v>0</v>
      </c>
      <c r="H62" s="57">
        <v>1.5409517982944012E-2</v>
      </c>
      <c r="I62" s="57">
        <v>1.5409517982944012E-2</v>
      </c>
      <c r="J62" s="57">
        <v>1.5409517982944012E-2</v>
      </c>
      <c r="K62" s="57">
        <f>0</f>
        <v>0</v>
      </c>
      <c r="L62" s="57">
        <f>0</f>
        <v>0</v>
      </c>
      <c r="M62" s="57">
        <v>1.5409517982944012E-2</v>
      </c>
      <c r="N62" s="58">
        <f t="shared" si="0"/>
        <v>9.2457107897664079E-2</v>
      </c>
    </row>
    <row r="63" spans="1:14">
      <c r="A63" s="48">
        <v>0.211805555555556</v>
      </c>
      <c r="B63" s="49" t="s">
        <v>37</v>
      </c>
      <c r="C63" s="50">
        <v>0.21527777777777801</v>
      </c>
      <c r="D63" s="57">
        <f>0</f>
        <v>0</v>
      </c>
      <c r="E63" s="57">
        <v>1.6140620217750361E-2</v>
      </c>
      <c r="F63" s="57">
        <v>1.6140620217750361E-2</v>
      </c>
      <c r="G63" s="57">
        <f>0</f>
        <v>0</v>
      </c>
      <c r="H63" s="57">
        <v>1.6140620217750361E-2</v>
      </c>
      <c r="I63" s="57">
        <v>1.6140620217750361E-2</v>
      </c>
      <c r="J63" s="57">
        <v>1.6140620217750361E-2</v>
      </c>
      <c r="K63" s="57">
        <f>0</f>
        <v>0</v>
      </c>
      <c r="L63" s="57">
        <f>0</f>
        <v>0</v>
      </c>
      <c r="M63" s="57">
        <v>1.6140620217750361E-2</v>
      </c>
      <c r="N63" s="58">
        <f t="shared" si="0"/>
        <v>9.6843721306502178E-2</v>
      </c>
    </row>
    <row r="64" spans="1:14">
      <c r="A64" s="48">
        <v>0.21527777777777801</v>
      </c>
      <c r="B64" s="49" t="s">
        <v>37</v>
      </c>
      <c r="C64" s="50">
        <v>0.21875</v>
      </c>
      <c r="D64" s="57">
        <f>0</f>
        <v>0</v>
      </c>
      <c r="E64" s="57">
        <v>1.5500000000000014E-2</v>
      </c>
      <c r="F64" s="57">
        <v>1.5500000000000014E-2</v>
      </c>
      <c r="G64" s="57">
        <f>0</f>
        <v>0</v>
      </c>
      <c r="H64" s="57">
        <v>1.5500000000000014E-2</v>
      </c>
      <c r="I64" s="57">
        <v>1.5500000000000014E-2</v>
      </c>
      <c r="J64" s="57">
        <v>1.5500000000000014E-2</v>
      </c>
      <c r="K64" s="57">
        <f>0</f>
        <v>0</v>
      </c>
      <c r="L64" s="57">
        <f>0</f>
        <v>0</v>
      </c>
      <c r="M64" s="57">
        <v>1.5500000000000014E-2</v>
      </c>
      <c r="N64" s="58">
        <f t="shared" si="0"/>
        <v>9.3000000000000083E-2</v>
      </c>
    </row>
    <row r="65" spans="1:14">
      <c r="A65" s="48">
        <v>0.21875</v>
      </c>
      <c r="B65" s="49" t="s">
        <v>37</v>
      </c>
      <c r="C65" s="50">
        <v>0.22222222222222199</v>
      </c>
      <c r="D65" s="57">
        <f>0</f>
        <v>0</v>
      </c>
      <c r="E65" s="57">
        <v>1.5829165627811871E-2</v>
      </c>
      <c r="F65" s="57">
        <v>1.5829165627811871E-2</v>
      </c>
      <c r="G65" s="57">
        <f>0</f>
        <v>0</v>
      </c>
      <c r="H65" s="57">
        <v>1.5829165627811871E-2</v>
      </c>
      <c r="I65" s="57">
        <v>1.5829165627811871E-2</v>
      </c>
      <c r="J65" s="57">
        <v>1.5829165627811871E-2</v>
      </c>
      <c r="K65" s="57">
        <f>0</f>
        <v>0</v>
      </c>
      <c r="L65" s="57">
        <f>0</f>
        <v>0</v>
      </c>
      <c r="M65" s="57">
        <v>1.5829165627811871E-2</v>
      </c>
      <c r="N65" s="58">
        <f t="shared" si="0"/>
        <v>9.4974993766871213E-2</v>
      </c>
    </row>
    <row r="66" spans="1:14">
      <c r="A66" s="48">
        <v>0.22222222222222199</v>
      </c>
      <c r="B66" s="49" t="s">
        <v>37</v>
      </c>
      <c r="C66" s="50">
        <v>0.225694444444444</v>
      </c>
      <c r="D66" s="57">
        <f>0</f>
        <v>0</v>
      </c>
      <c r="E66" s="57">
        <v>1.3547106638692385E-2</v>
      </c>
      <c r="F66" s="57">
        <v>1.3547106638692385E-2</v>
      </c>
      <c r="G66" s="57">
        <f>0</f>
        <v>0</v>
      </c>
      <c r="H66" s="57">
        <v>1.3547106638692385E-2</v>
      </c>
      <c r="I66" s="57">
        <v>1.3547106638692385E-2</v>
      </c>
      <c r="J66" s="57">
        <v>1.3547106638692385E-2</v>
      </c>
      <c r="K66" s="57">
        <f>0</f>
        <v>0</v>
      </c>
      <c r="L66" s="57">
        <f>0</f>
        <v>0</v>
      </c>
      <c r="M66" s="57">
        <v>1.3547106638692385E-2</v>
      </c>
      <c r="N66" s="58">
        <f t="shared" si="0"/>
        <v>8.1282639832154308E-2</v>
      </c>
    </row>
    <row r="67" spans="1:14">
      <c r="A67" s="48">
        <v>0.225694444444444</v>
      </c>
      <c r="B67" s="49" t="s">
        <v>37</v>
      </c>
      <c r="C67" s="50">
        <v>0.22916666666666599</v>
      </c>
      <c r="D67" s="57">
        <f>0</f>
        <v>0</v>
      </c>
      <c r="E67" s="57">
        <v>1.1842598415409486E-2</v>
      </c>
      <c r="F67" s="57">
        <v>1.1842598415409486E-2</v>
      </c>
      <c r="G67" s="57">
        <f>0</f>
        <v>0</v>
      </c>
      <c r="H67" s="57">
        <v>1.1842598415409486E-2</v>
      </c>
      <c r="I67" s="57">
        <v>1.1842598415409486E-2</v>
      </c>
      <c r="J67" s="57">
        <v>1.1842598415409486E-2</v>
      </c>
      <c r="K67" s="57">
        <f>0</f>
        <v>0</v>
      </c>
      <c r="L67" s="57">
        <f>0</f>
        <v>0</v>
      </c>
      <c r="M67" s="57">
        <v>1.1842598415409486E-2</v>
      </c>
      <c r="N67" s="58">
        <f t="shared" ref="N67:N130" si="1">SUM(D67:M67)</f>
        <v>7.105559049245691E-2</v>
      </c>
    </row>
    <row r="68" spans="1:14">
      <c r="A68" s="48">
        <v>0.22916666666666699</v>
      </c>
      <c r="B68" s="49" t="s">
        <v>37</v>
      </c>
      <c r="C68" s="50">
        <v>0.23263888888888901</v>
      </c>
      <c r="D68" s="60">
        <v>1.5409517982944012E-2</v>
      </c>
      <c r="E68" s="60">
        <f>0</f>
        <v>0</v>
      </c>
      <c r="F68" s="60">
        <f>0</f>
        <v>0</v>
      </c>
      <c r="G68" s="60">
        <v>1.5409517982944012E-2</v>
      </c>
      <c r="H68" s="60">
        <v>1.5409517982944012E-2</v>
      </c>
      <c r="I68" s="60">
        <v>1.5409517982944012E-2</v>
      </c>
      <c r="J68" s="60">
        <f>0</f>
        <v>0</v>
      </c>
      <c r="K68" s="60">
        <v>1.5409517982944012E-2</v>
      </c>
      <c r="L68" s="60">
        <f>0</f>
        <v>0</v>
      </c>
      <c r="M68" s="60">
        <v>1.5409517982944012E-2</v>
      </c>
      <c r="N68" s="58">
        <f t="shared" si="1"/>
        <v>9.2457107897664079E-2</v>
      </c>
    </row>
    <row r="69" spans="1:14">
      <c r="A69" s="48">
        <v>0.23263888888888901</v>
      </c>
      <c r="B69" s="49" t="s">
        <v>37</v>
      </c>
      <c r="C69" s="50">
        <v>0.23611111111111099</v>
      </c>
      <c r="D69" s="60">
        <v>1.6140620217750361E-2</v>
      </c>
      <c r="E69" s="60">
        <f>0</f>
        <v>0</v>
      </c>
      <c r="F69" s="60">
        <f>0</f>
        <v>0</v>
      </c>
      <c r="G69" s="60">
        <v>1.6140620217750361E-2</v>
      </c>
      <c r="H69" s="60">
        <v>1.6140620217750361E-2</v>
      </c>
      <c r="I69" s="60">
        <v>1.6140620217750361E-2</v>
      </c>
      <c r="J69" s="60">
        <f>0</f>
        <v>0</v>
      </c>
      <c r="K69" s="60">
        <v>1.6140620217750361E-2</v>
      </c>
      <c r="L69" s="60">
        <f>0</f>
        <v>0</v>
      </c>
      <c r="M69" s="60">
        <v>1.6140620217750361E-2</v>
      </c>
      <c r="N69" s="58">
        <f t="shared" si="1"/>
        <v>9.6843721306502178E-2</v>
      </c>
    </row>
    <row r="70" spans="1:14">
      <c r="A70" s="48">
        <v>0.23611111111111099</v>
      </c>
      <c r="B70" s="49" t="s">
        <v>37</v>
      </c>
      <c r="C70" s="50">
        <v>0.23958333333333301</v>
      </c>
      <c r="D70" s="60">
        <v>1.5500000000000014E-2</v>
      </c>
      <c r="E70" s="60">
        <f>0</f>
        <v>0</v>
      </c>
      <c r="F70" s="60">
        <f>0</f>
        <v>0</v>
      </c>
      <c r="G70" s="60">
        <v>1.5500000000000014E-2</v>
      </c>
      <c r="H70" s="60">
        <v>1.5500000000000014E-2</v>
      </c>
      <c r="I70" s="60">
        <v>1.5500000000000014E-2</v>
      </c>
      <c r="J70" s="60">
        <f>0</f>
        <v>0</v>
      </c>
      <c r="K70" s="60">
        <v>1.5500000000000014E-2</v>
      </c>
      <c r="L70" s="60">
        <f>0</f>
        <v>0</v>
      </c>
      <c r="M70" s="60">
        <v>1.5500000000000014E-2</v>
      </c>
      <c r="N70" s="58">
        <f t="shared" si="1"/>
        <v>9.3000000000000083E-2</v>
      </c>
    </row>
    <row r="71" spans="1:14">
      <c r="A71" s="48">
        <v>0.23958333333333301</v>
      </c>
      <c r="B71" s="49" t="s">
        <v>37</v>
      </c>
      <c r="C71" s="50">
        <v>0.243055555555555</v>
      </c>
      <c r="D71" s="60">
        <v>1.5829165627811871E-2</v>
      </c>
      <c r="E71" s="60">
        <f>0</f>
        <v>0</v>
      </c>
      <c r="F71" s="60">
        <f>0</f>
        <v>0</v>
      </c>
      <c r="G71" s="60">
        <v>1.5829165627811871E-2</v>
      </c>
      <c r="H71" s="60">
        <v>1.5829165627811871E-2</v>
      </c>
      <c r="I71" s="60">
        <v>1.5829165627811871E-2</v>
      </c>
      <c r="J71" s="60">
        <f>0</f>
        <v>0</v>
      </c>
      <c r="K71" s="60">
        <v>1.5829165627811871E-2</v>
      </c>
      <c r="L71" s="60">
        <f>0</f>
        <v>0</v>
      </c>
      <c r="M71" s="60">
        <v>1.5829165627811871E-2</v>
      </c>
      <c r="N71" s="58">
        <f t="shared" si="1"/>
        <v>9.4974993766871213E-2</v>
      </c>
    </row>
    <row r="72" spans="1:14">
      <c r="A72" s="48">
        <v>0.243055555555556</v>
      </c>
      <c r="B72" s="49" t="s">
        <v>37</v>
      </c>
      <c r="C72" s="50">
        <v>0.24652777777777801</v>
      </c>
      <c r="D72" s="60">
        <v>1.3547106638692385E-2</v>
      </c>
      <c r="E72" s="60">
        <f>0</f>
        <v>0</v>
      </c>
      <c r="F72" s="60">
        <f>0</f>
        <v>0</v>
      </c>
      <c r="G72" s="60">
        <v>1.3547106638692385E-2</v>
      </c>
      <c r="H72" s="60">
        <v>1.3547106638692385E-2</v>
      </c>
      <c r="I72" s="60">
        <v>1.3547106638692385E-2</v>
      </c>
      <c r="J72" s="60">
        <f>0</f>
        <v>0</v>
      </c>
      <c r="K72" s="60">
        <v>1.3547106638692385E-2</v>
      </c>
      <c r="L72" s="60">
        <f>0</f>
        <v>0</v>
      </c>
      <c r="M72" s="60">
        <v>1.3547106638692385E-2</v>
      </c>
      <c r="N72" s="58">
        <f t="shared" si="1"/>
        <v>8.1282639832154308E-2</v>
      </c>
    </row>
    <row r="73" spans="1:14">
      <c r="A73" s="48">
        <v>0.24652777777777801</v>
      </c>
      <c r="B73" s="49" t="s">
        <v>37</v>
      </c>
      <c r="C73" s="50">
        <v>0.25</v>
      </c>
      <c r="D73" s="60">
        <v>1.1842598415409486E-2</v>
      </c>
      <c r="E73" s="60">
        <f>0</f>
        <v>0</v>
      </c>
      <c r="F73" s="60">
        <f>0</f>
        <v>0</v>
      </c>
      <c r="G73" s="60">
        <v>1.1842598415409486E-2</v>
      </c>
      <c r="H73" s="60">
        <v>1.1842598415409486E-2</v>
      </c>
      <c r="I73" s="60">
        <v>1.1842598415409486E-2</v>
      </c>
      <c r="J73" s="60">
        <f>0</f>
        <v>0</v>
      </c>
      <c r="K73" s="60">
        <v>1.1842598415409486E-2</v>
      </c>
      <c r="L73" s="60">
        <f>0</f>
        <v>0</v>
      </c>
      <c r="M73" s="60">
        <v>1.1842598415409486E-2</v>
      </c>
      <c r="N73" s="58">
        <f t="shared" si="1"/>
        <v>7.105559049245691E-2</v>
      </c>
    </row>
    <row r="74" spans="1:14">
      <c r="A74" s="48">
        <v>0.25</v>
      </c>
      <c r="B74" s="49" t="s">
        <v>37</v>
      </c>
      <c r="C74" s="50">
        <v>0.25347222222222199</v>
      </c>
      <c r="D74" s="57">
        <v>1.5409517982944012E-2</v>
      </c>
      <c r="E74" s="57">
        <v>1.5409517982944012E-2</v>
      </c>
      <c r="F74" s="57">
        <v>1.5409517982944012E-2</v>
      </c>
      <c r="G74" s="57">
        <v>1.5409517982944012E-2</v>
      </c>
      <c r="H74" s="57">
        <v>1.5409517982944012E-2</v>
      </c>
      <c r="I74" s="57">
        <f>0</f>
        <v>0</v>
      </c>
      <c r="J74" s="57">
        <v>1.5409517982944012E-2</v>
      </c>
      <c r="K74" s="57">
        <f>0</f>
        <v>0</v>
      </c>
      <c r="L74" s="57">
        <v>1.5409517982944012E-2</v>
      </c>
      <c r="M74" s="57">
        <v>1.5409517982944012E-2</v>
      </c>
      <c r="N74" s="58">
        <f t="shared" si="1"/>
        <v>0.12327614386355211</v>
      </c>
    </row>
    <row r="75" spans="1:14">
      <c r="A75" s="48">
        <v>0.25347222222222199</v>
      </c>
      <c r="B75" s="49" t="s">
        <v>37</v>
      </c>
      <c r="C75" s="50">
        <v>0.25694444444444398</v>
      </c>
      <c r="D75" s="57">
        <v>1.6140620217750361E-2</v>
      </c>
      <c r="E75" s="57">
        <v>1.6140620217750361E-2</v>
      </c>
      <c r="F75" s="57">
        <v>1.6140620217750361E-2</v>
      </c>
      <c r="G75" s="57">
        <v>1.6140620217750361E-2</v>
      </c>
      <c r="H75" s="57">
        <v>1.6140620217750361E-2</v>
      </c>
      <c r="I75" s="57">
        <f>0</f>
        <v>0</v>
      </c>
      <c r="J75" s="57">
        <v>1.6140620217750361E-2</v>
      </c>
      <c r="K75" s="57">
        <f>0</f>
        <v>0</v>
      </c>
      <c r="L75" s="57">
        <v>1.6140620217750361E-2</v>
      </c>
      <c r="M75" s="57">
        <v>1.6140620217750361E-2</v>
      </c>
      <c r="N75" s="58">
        <f t="shared" si="1"/>
        <v>0.12912496174200291</v>
      </c>
    </row>
    <row r="76" spans="1:14">
      <c r="A76" s="48">
        <v>0.25694444444444398</v>
      </c>
      <c r="B76" s="49" t="s">
        <v>37</v>
      </c>
      <c r="C76" s="50">
        <v>0.26041666666666602</v>
      </c>
      <c r="D76" s="57">
        <v>1.5500000000000014E-2</v>
      </c>
      <c r="E76" s="57">
        <v>1.5500000000000014E-2</v>
      </c>
      <c r="F76" s="57">
        <v>1.5500000000000014E-2</v>
      </c>
      <c r="G76" s="57">
        <v>1.5500000000000014E-2</v>
      </c>
      <c r="H76" s="57">
        <v>1.5500000000000014E-2</v>
      </c>
      <c r="I76" s="57">
        <f>0</f>
        <v>0</v>
      </c>
      <c r="J76" s="57">
        <v>1.5500000000000014E-2</v>
      </c>
      <c r="K76" s="57">
        <f>0</f>
        <v>0</v>
      </c>
      <c r="L76" s="57">
        <v>1.5500000000000014E-2</v>
      </c>
      <c r="M76" s="57">
        <v>1.5500000000000014E-2</v>
      </c>
      <c r="N76" s="58">
        <f t="shared" si="1"/>
        <v>0.12400000000000011</v>
      </c>
    </row>
    <row r="77" spans="1:14">
      <c r="A77" s="48">
        <v>0.26041666666666702</v>
      </c>
      <c r="B77" s="49" t="s">
        <v>37</v>
      </c>
      <c r="C77" s="50">
        <v>0.26388888888888901</v>
      </c>
      <c r="D77" s="57">
        <v>1.5829165627811871E-2</v>
      </c>
      <c r="E77" s="57">
        <v>1.5829165627811871E-2</v>
      </c>
      <c r="F77" s="57">
        <v>1.5829165627811871E-2</v>
      </c>
      <c r="G77" s="57">
        <v>1.5829165627811871E-2</v>
      </c>
      <c r="H77" s="57">
        <v>1.5829165627811871E-2</v>
      </c>
      <c r="I77" s="57">
        <f>0</f>
        <v>0</v>
      </c>
      <c r="J77" s="57">
        <v>1.5829165627811871E-2</v>
      </c>
      <c r="K77" s="57">
        <f>0</f>
        <v>0</v>
      </c>
      <c r="L77" s="57">
        <v>1.5829165627811871E-2</v>
      </c>
      <c r="M77" s="57">
        <v>1.5829165627811871E-2</v>
      </c>
      <c r="N77" s="58">
        <f t="shared" si="1"/>
        <v>0.12663332502249494</v>
      </c>
    </row>
    <row r="78" spans="1:14">
      <c r="A78" s="48">
        <v>0.26388888888888901</v>
      </c>
      <c r="B78" s="49" t="s">
        <v>37</v>
      </c>
      <c r="C78" s="50">
        <v>0.26736111111111099</v>
      </c>
      <c r="D78" s="57">
        <v>1.3547106638692385E-2</v>
      </c>
      <c r="E78" s="57">
        <v>1.3547106638692385E-2</v>
      </c>
      <c r="F78" s="57">
        <v>1.3547106638692385E-2</v>
      </c>
      <c r="G78" s="57">
        <v>1.3547106638692385E-2</v>
      </c>
      <c r="H78" s="57">
        <v>1.3547106638692385E-2</v>
      </c>
      <c r="I78" s="57">
        <f>0</f>
        <v>0</v>
      </c>
      <c r="J78" s="57">
        <v>1.3547106638692385E-2</v>
      </c>
      <c r="K78" s="57">
        <f>0</f>
        <v>0</v>
      </c>
      <c r="L78" s="57">
        <v>1.3547106638692385E-2</v>
      </c>
      <c r="M78" s="57">
        <v>1.3547106638692385E-2</v>
      </c>
      <c r="N78" s="58">
        <f t="shared" si="1"/>
        <v>0.10837685310953907</v>
      </c>
    </row>
    <row r="79" spans="1:14">
      <c r="A79" s="48">
        <v>0.26736111111111099</v>
      </c>
      <c r="B79" s="49" t="s">
        <v>37</v>
      </c>
      <c r="C79" s="50">
        <v>0.27083333333333298</v>
      </c>
      <c r="D79" s="57">
        <v>1.1842598415409486E-2</v>
      </c>
      <c r="E79" s="57">
        <v>1.1842598415409486E-2</v>
      </c>
      <c r="F79" s="57">
        <v>1.1842598415409486E-2</v>
      </c>
      <c r="G79" s="57">
        <v>1.1842598415409486E-2</v>
      </c>
      <c r="H79" s="57">
        <v>1.1842598415409486E-2</v>
      </c>
      <c r="I79" s="57">
        <f>0</f>
        <v>0</v>
      </c>
      <c r="J79" s="57">
        <v>1.1842598415409486E-2</v>
      </c>
      <c r="K79" s="57">
        <f>0</f>
        <v>0</v>
      </c>
      <c r="L79" s="57">
        <v>1.1842598415409486E-2</v>
      </c>
      <c r="M79" s="57">
        <v>1.1842598415409486E-2</v>
      </c>
      <c r="N79" s="58">
        <f t="shared" si="1"/>
        <v>9.4740787323275871E-2</v>
      </c>
    </row>
    <row r="80" spans="1:14">
      <c r="A80" s="48">
        <v>0.27083333333333298</v>
      </c>
      <c r="B80" s="49" t="s">
        <v>37</v>
      </c>
      <c r="C80" s="50">
        <v>0.27430555555555503</v>
      </c>
      <c r="D80" s="60">
        <v>1.5409517982944012E-2</v>
      </c>
      <c r="E80" s="60">
        <f>0</f>
        <v>0</v>
      </c>
      <c r="F80" s="60">
        <v>1.5409517982944012E-2</v>
      </c>
      <c r="G80" s="60">
        <f>0</f>
        <v>0</v>
      </c>
      <c r="H80" s="60">
        <v>1.5409517982944012E-2</v>
      </c>
      <c r="I80" s="60">
        <f>0</f>
        <v>0</v>
      </c>
      <c r="J80" s="60">
        <v>1.5409517982944012E-2</v>
      </c>
      <c r="K80" s="60">
        <v>1.5409517982944012E-2</v>
      </c>
      <c r="L80" s="60">
        <v>1.5409517982944012E-2</v>
      </c>
      <c r="M80" s="60">
        <v>1.5409517982944012E-2</v>
      </c>
      <c r="N80" s="58">
        <f t="shared" si="1"/>
        <v>0.10786662588060809</v>
      </c>
    </row>
    <row r="81" spans="1:14">
      <c r="A81" s="48">
        <v>0.27430555555555602</v>
      </c>
      <c r="B81" s="49" t="s">
        <v>37</v>
      </c>
      <c r="C81" s="50">
        <v>0.27777777777777801</v>
      </c>
      <c r="D81" s="60">
        <v>1.6140620217750361E-2</v>
      </c>
      <c r="E81" s="60">
        <f>0</f>
        <v>0</v>
      </c>
      <c r="F81" s="60">
        <v>1.6140620217750361E-2</v>
      </c>
      <c r="G81" s="60">
        <f>0</f>
        <v>0</v>
      </c>
      <c r="H81" s="60">
        <v>1.6140620217750361E-2</v>
      </c>
      <c r="I81" s="60">
        <f>0</f>
        <v>0</v>
      </c>
      <c r="J81" s="60">
        <v>1.6140620217750361E-2</v>
      </c>
      <c r="K81" s="60">
        <v>1.6140620217750361E-2</v>
      </c>
      <c r="L81" s="60">
        <v>1.6140620217750361E-2</v>
      </c>
      <c r="M81" s="60">
        <v>1.6140620217750361E-2</v>
      </c>
      <c r="N81" s="58">
        <f t="shared" si="1"/>
        <v>0.11298434152425255</v>
      </c>
    </row>
    <row r="82" spans="1:14">
      <c r="A82" s="48">
        <v>0.27777777777777801</v>
      </c>
      <c r="B82" s="49" t="s">
        <v>37</v>
      </c>
      <c r="C82" s="50">
        <v>0.28125</v>
      </c>
      <c r="D82" s="60">
        <v>1.5500000000000014E-2</v>
      </c>
      <c r="E82" s="60">
        <f>0</f>
        <v>0</v>
      </c>
      <c r="F82" s="60">
        <v>1.5500000000000014E-2</v>
      </c>
      <c r="G82" s="60">
        <f>0</f>
        <v>0</v>
      </c>
      <c r="H82" s="60">
        <v>1.5500000000000014E-2</v>
      </c>
      <c r="I82" s="60">
        <f>0</f>
        <v>0</v>
      </c>
      <c r="J82" s="60">
        <v>1.5500000000000014E-2</v>
      </c>
      <c r="K82" s="60">
        <v>1.5500000000000014E-2</v>
      </c>
      <c r="L82" s="60">
        <v>1.5500000000000014E-2</v>
      </c>
      <c r="M82" s="60">
        <v>1.5500000000000014E-2</v>
      </c>
      <c r="N82" s="58">
        <f t="shared" si="1"/>
        <v>0.1085000000000001</v>
      </c>
    </row>
    <row r="83" spans="1:14">
      <c r="A83" s="48">
        <v>0.28125</v>
      </c>
      <c r="B83" s="49" t="s">
        <v>37</v>
      </c>
      <c r="C83" s="50">
        <v>0.28472222222222199</v>
      </c>
      <c r="D83" s="60">
        <v>1.5829165627811871E-2</v>
      </c>
      <c r="E83" s="60">
        <f>0</f>
        <v>0</v>
      </c>
      <c r="F83" s="60">
        <v>1.5829165627811871E-2</v>
      </c>
      <c r="G83" s="60">
        <f>0</f>
        <v>0</v>
      </c>
      <c r="H83" s="60">
        <v>1.5829165627811871E-2</v>
      </c>
      <c r="I83" s="60">
        <f>0</f>
        <v>0</v>
      </c>
      <c r="J83" s="60">
        <v>1.5829165627811871E-2</v>
      </c>
      <c r="K83" s="60">
        <v>1.5829165627811871E-2</v>
      </c>
      <c r="L83" s="60">
        <v>1.5829165627811871E-2</v>
      </c>
      <c r="M83" s="60">
        <v>1.5829165627811871E-2</v>
      </c>
      <c r="N83" s="58">
        <f t="shared" si="1"/>
        <v>0.11080415939468308</v>
      </c>
    </row>
    <row r="84" spans="1:14">
      <c r="A84" s="48">
        <v>0.28472222222222199</v>
      </c>
      <c r="B84" s="49" t="s">
        <v>37</v>
      </c>
      <c r="C84" s="50">
        <v>0.28819444444444398</v>
      </c>
      <c r="D84" s="60">
        <v>1.3547106638692385E-2</v>
      </c>
      <c r="E84" s="60">
        <f>0</f>
        <v>0</v>
      </c>
      <c r="F84" s="60">
        <v>1.3547106638692385E-2</v>
      </c>
      <c r="G84" s="60">
        <f>0</f>
        <v>0</v>
      </c>
      <c r="H84" s="60">
        <v>1.3547106638692385E-2</v>
      </c>
      <c r="I84" s="60">
        <f>0</f>
        <v>0</v>
      </c>
      <c r="J84" s="60">
        <v>1.3547106638692385E-2</v>
      </c>
      <c r="K84" s="60">
        <v>1.3547106638692385E-2</v>
      </c>
      <c r="L84" s="60">
        <v>1.3547106638692385E-2</v>
      </c>
      <c r="M84" s="60">
        <v>1.3547106638692385E-2</v>
      </c>
      <c r="N84" s="58">
        <f t="shared" si="1"/>
        <v>9.4829746470846688E-2</v>
      </c>
    </row>
    <row r="85" spans="1:14">
      <c r="A85" s="48">
        <v>0.28819444444444398</v>
      </c>
      <c r="B85" s="49" t="s">
        <v>37</v>
      </c>
      <c r="C85" s="50">
        <v>0.29166666666666602</v>
      </c>
      <c r="D85" s="60">
        <v>1.1842598415409486E-2</v>
      </c>
      <c r="E85" s="60">
        <f>0</f>
        <v>0</v>
      </c>
      <c r="F85" s="60">
        <v>1.1842598415409486E-2</v>
      </c>
      <c r="G85" s="60">
        <f>0</f>
        <v>0</v>
      </c>
      <c r="H85" s="60">
        <v>1.1842598415409486E-2</v>
      </c>
      <c r="I85" s="60">
        <f>0</f>
        <v>0</v>
      </c>
      <c r="J85" s="60">
        <v>1.1842598415409486E-2</v>
      </c>
      <c r="K85" s="60">
        <v>1.1842598415409486E-2</v>
      </c>
      <c r="L85" s="60">
        <v>1.1842598415409486E-2</v>
      </c>
      <c r="M85" s="60">
        <v>1.1842598415409486E-2</v>
      </c>
      <c r="N85" s="58">
        <f t="shared" si="1"/>
        <v>8.2898188907866391E-2</v>
      </c>
    </row>
    <row r="86" spans="1:14">
      <c r="A86" s="48">
        <v>0.29166666666666702</v>
      </c>
      <c r="B86" s="49" t="s">
        <v>37</v>
      </c>
      <c r="C86" s="50">
        <v>0.29513888888888901</v>
      </c>
      <c r="D86" s="57">
        <v>8.9999999999999993E-3</v>
      </c>
      <c r="E86" s="57">
        <v>1.5409517982944012E-2</v>
      </c>
      <c r="F86" s="57">
        <f>0</f>
        <v>0</v>
      </c>
      <c r="G86" s="57">
        <f>0</f>
        <v>0</v>
      </c>
      <c r="H86" s="57">
        <v>8.9999999999999993E-3</v>
      </c>
      <c r="I86" s="57">
        <v>1.5409517982944012E-2</v>
      </c>
      <c r="J86" s="57">
        <f>0</f>
        <v>0</v>
      </c>
      <c r="K86" s="57">
        <v>8.9999999999999993E-3</v>
      </c>
      <c r="L86" s="57">
        <f>0</f>
        <v>0</v>
      </c>
      <c r="M86" s="57">
        <v>8.9999999999999993E-3</v>
      </c>
      <c r="N86" s="58">
        <f t="shared" si="1"/>
        <v>6.6819035965888021E-2</v>
      </c>
    </row>
    <row r="87" spans="1:14">
      <c r="A87" s="48">
        <v>0.29513888888888901</v>
      </c>
      <c r="B87" s="49" t="s">
        <v>37</v>
      </c>
      <c r="C87" s="50">
        <v>0.29861111111111099</v>
      </c>
      <c r="D87" s="57">
        <v>8.0000000000000002E-3</v>
      </c>
      <c r="E87" s="57">
        <v>1.6140620217750361E-2</v>
      </c>
      <c r="F87" s="57">
        <f>0</f>
        <v>0</v>
      </c>
      <c r="G87" s="57">
        <f>0</f>
        <v>0</v>
      </c>
      <c r="H87" s="57">
        <v>8.0000000000000002E-3</v>
      </c>
      <c r="I87" s="57">
        <v>1.6140620217750361E-2</v>
      </c>
      <c r="J87" s="57">
        <f>0</f>
        <v>0</v>
      </c>
      <c r="K87" s="57">
        <v>8.0000000000000002E-3</v>
      </c>
      <c r="L87" s="57">
        <f>0</f>
        <v>0</v>
      </c>
      <c r="M87" s="57">
        <v>8.0000000000000002E-3</v>
      </c>
      <c r="N87" s="58">
        <f t="shared" si="1"/>
        <v>6.4281240435500722E-2</v>
      </c>
    </row>
    <row r="88" spans="1:14">
      <c r="A88" s="48">
        <v>0.29861111111111099</v>
      </c>
      <c r="B88" s="49" t="s">
        <v>37</v>
      </c>
      <c r="C88" s="50">
        <v>0.30208333333333298</v>
      </c>
      <c r="D88" s="57">
        <v>7.0000000000000001E-3</v>
      </c>
      <c r="E88" s="57">
        <v>1.5500000000000014E-2</v>
      </c>
      <c r="F88" s="57">
        <f>0</f>
        <v>0</v>
      </c>
      <c r="G88" s="57">
        <f>0</f>
        <v>0</v>
      </c>
      <c r="H88" s="57">
        <v>7.0000000000000001E-3</v>
      </c>
      <c r="I88" s="57">
        <v>1.5500000000000014E-2</v>
      </c>
      <c r="J88" s="57">
        <f>0</f>
        <v>0</v>
      </c>
      <c r="K88" s="57">
        <v>7.0000000000000001E-3</v>
      </c>
      <c r="L88" s="57">
        <f>0</f>
        <v>0</v>
      </c>
      <c r="M88" s="57">
        <v>7.0000000000000001E-3</v>
      </c>
      <c r="N88" s="58">
        <f t="shared" si="1"/>
        <v>5.9000000000000025E-2</v>
      </c>
    </row>
    <row r="89" spans="1:14">
      <c r="A89" s="48">
        <v>0.30208333333333298</v>
      </c>
      <c r="B89" s="49" t="s">
        <v>37</v>
      </c>
      <c r="C89" s="50">
        <v>0.30555555555555503</v>
      </c>
      <c r="D89" s="57">
        <v>6.0000000000000001E-3</v>
      </c>
      <c r="E89" s="57">
        <v>1.5829165627811871E-2</v>
      </c>
      <c r="F89" s="57">
        <f>0</f>
        <v>0</v>
      </c>
      <c r="G89" s="57">
        <f>0</f>
        <v>0</v>
      </c>
      <c r="H89" s="57">
        <v>6.0000000000000001E-3</v>
      </c>
      <c r="I89" s="57">
        <v>1.5829165627811871E-2</v>
      </c>
      <c r="J89" s="57">
        <f>0</f>
        <v>0</v>
      </c>
      <c r="K89" s="57">
        <v>6.0000000000000001E-3</v>
      </c>
      <c r="L89" s="57">
        <f>0</f>
        <v>0</v>
      </c>
      <c r="M89" s="57">
        <v>6.0000000000000001E-3</v>
      </c>
      <c r="N89" s="58">
        <f t="shared" si="1"/>
        <v>5.5658331255623736E-2</v>
      </c>
    </row>
    <row r="90" spans="1:14">
      <c r="A90" s="48">
        <v>0.30555555555555602</v>
      </c>
      <c r="B90" s="49" t="s">
        <v>37</v>
      </c>
      <c r="C90" s="50">
        <v>0.30902777777777801</v>
      </c>
      <c r="D90" s="57">
        <v>5.0000000000000001E-3</v>
      </c>
      <c r="E90" s="57">
        <v>1.3547106638692385E-2</v>
      </c>
      <c r="F90" s="57">
        <f>0</f>
        <v>0</v>
      </c>
      <c r="G90" s="57">
        <f>0</f>
        <v>0</v>
      </c>
      <c r="H90" s="57">
        <v>5.0000000000000001E-3</v>
      </c>
      <c r="I90" s="57">
        <v>1.3547106638692385E-2</v>
      </c>
      <c r="J90" s="57">
        <f>0</f>
        <v>0</v>
      </c>
      <c r="K90" s="57">
        <v>5.0000000000000001E-3</v>
      </c>
      <c r="L90" s="57">
        <f>0</f>
        <v>0</v>
      </c>
      <c r="M90" s="57">
        <v>5.0000000000000001E-3</v>
      </c>
      <c r="N90" s="58">
        <f t="shared" si="1"/>
        <v>4.7094213277384764E-2</v>
      </c>
    </row>
    <row r="91" spans="1:14">
      <c r="A91" s="48">
        <v>0.30902777777777801</v>
      </c>
      <c r="B91" s="49" t="s">
        <v>37</v>
      </c>
      <c r="C91" s="50">
        <v>0.3125</v>
      </c>
      <c r="D91" s="57">
        <v>4.0000000000000001E-3</v>
      </c>
      <c r="E91" s="57">
        <v>1.1842598415409486E-2</v>
      </c>
      <c r="F91" s="57">
        <f>0</f>
        <v>0</v>
      </c>
      <c r="G91" s="57">
        <f>0</f>
        <v>0</v>
      </c>
      <c r="H91" s="57">
        <v>4.0000000000000001E-3</v>
      </c>
      <c r="I91" s="57">
        <v>1.1842598415409486E-2</v>
      </c>
      <c r="J91" s="57">
        <f>0</f>
        <v>0</v>
      </c>
      <c r="K91" s="57">
        <v>4.0000000000000001E-3</v>
      </c>
      <c r="L91" s="57">
        <f>0</f>
        <v>0</v>
      </c>
      <c r="M91" s="57">
        <v>4.0000000000000001E-3</v>
      </c>
      <c r="N91" s="58">
        <f t="shared" si="1"/>
        <v>3.9685196830818975E-2</v>
      </c>
    </row>
    <row r="92" spans="1:14">
      <c r="A92" s="48">
        <v>0.3125</v>
      </c>
      <c r="B92" s="49" t="s">
        <v>37</v>
      </c>
      <c r="C92" s="50">
        <v>0.31597222222222199</v>
      </c>
      <c r="D92" s="60">
        <v>1.5409517982944012E-2</v>
      </c>
      <c r="E92" s="60">
        <v>1.5409517982944012E-2</v>
      </c>
      <c r="F92" s="60">
        <v>1.5409517982944012E-2</v>
      </c>
      <c r="G92" s="60">
        <v>1.5409517982944012E-2</v>
      </c>
      <c r="H92" s="60">
        <v>1.5409517982944012E-2</v>
      </c>
      <c r="I92" s="60">
        <f>0</f>
        <v>0</v>
      </c>
      <c r="J92" s="60">
        <v>1.5409517982944012E-2</v>
      </c>
      <c r="K92" s="60">
        <v>1.5409517982944012E-2</v>
      </c>
      <c r="L92" s="60">
        <f>0</f>
        <v>0</v>
      </c>
      <c r="M92" s="60">
        <f>0</f>
        <v>0</v>
      </c>
      <c r="N92" s="58">
        <f t="shared" si="1"/>
        <v>0.10786662588060809</v>
      </c>
    </row>
    <row r="93" spans="1:14">
      <c r="A93" s="48">
        <v>0.31597222222222199</v>
      </c>
      <c r="B93" s="49" t="s">
        <v>37</v>
      </c>
      <c r="C93" s="50">
        <v>0.31944444444444398</v>
      </c>
      <c r="D93" s="60">
        <v>1.6140620217750361E-2</v>
      </c>
      <c r="E93" s="60">
        <v>1.6140620217750361E-2</v>
      </c>
      <c r="F93" s="60">
        <v>1.6140620217750361E-2</v>
      </c>
      <c r="G93" s="60">
        <v>1.6140620217750361E-2</v>
      </c>
      <c r="H93" s="60">
        <v>1.6140620217750361E-2</v>
      </c>
      <c r="I93" s="60">
        <f>0</f>
        <v>0</v>
      </c>
      <c r="J93" s="60">
        <v>1.6140620217750361E-2</v>
      </c>
      <c r="K93" s="60">
        <v>1.6140620217750361E-2</v>
      </c>
      <c r="L93" s="60">
        <f>0</f>
        <v>0</v>
      </c>
      <c r="M93" s="60">
        <f>0</f>
        <v>0</v>
      </c>
      <c r="N93" s="58">
        <f t="shared" si="1"/>
        <v>0.11298434152425255</v>
      </c>
    </row>
    <row r="94" spans="1:14">
      <c r="A94" s="48">
        <v>0.31944444444444398</v>
      </c>
      <c r="B94" s="49" t="s">
        <v>37</v>
      </c>
      <c r="C94" s="50">
        <v>0.32291666666666602</v>
      </c>
      <c r="D94" s="60">
        <v>1.5500000000000014E-2</v>
      </c>
      <c r="E94" s="60">
        <v>1.5500000000000014E-2</v>
      </c>
      <c r="F94" s="60">
        <v>1.5500000000000014E-2</v>
      </c>
      <c r="G94" s="60">
        <v>1.5500000000000014E-2</v>
      </c>
      <c r="H94" s="60">
        <v>1.5500000000000014E-2</v>
      </c>
      <c r="I94" s="60">
        <f>0</f>
        <v>0</v>
      </c>
      <c r="J94" s="60">
        <v>1.5500000000000014E-2</v>
      </c>
      <c r="K94" s="60">
        <v>1.5500000000000014E-2</v>
      </c>
      <c r="L94" s="60">
        <f>0</f>
        <v>0</v>
      </c>
      <c r="M94" s="60">
        <f>0</f>
        <v>0</v>
      </c>
      <c r="N94" s="58">
        <f t="shared" si="1"/>
        <v>0.1085000000000001</v>
      </c>
    </row>
    <row r="95" spans="1:14">
      <c r="A95" s="48">
        <v>0.32291666666666702</v>
      </c>
      <c r="B95" s="49" t="s">
        <v>37</v>
      </c>
      <c r="C95" s="50">
        <v>0.32638888888888901</v>
      </c>
      <c r="D95" s="60">
        <v>1.5829165627811871E-2</v>
      </c>
      <c r="E95" s="60">
        <v>1.5829165627811871E-2</v>
      </c>
      <c r="F95" s="60">
        <v>1.5829165627811871E-2</v>
      </c>
      <c r="G95" s="60">
        <v>1.5829165627811871E-2</v>
      </c>
      <c r="H95" s="60">
        <v>1.5829165627811871E-2</v>
      </c>
      <c r="I95" s="60">
        <f>0</f>
        <v>0</v>
      </c>
      <c r="J95" s="60">
        <v>1.5829165627811871E-2</v>
      </c>
      <c r="K95" s="60">
        <v>1.5829165627811871E-2</v>
      </c>
      <c r="L95" s="60">
        <f>0</f>
        <v>0</v>
      </c>
      <c r="M95" s="60">
        <f>0</f>
        <v>0</v>
      </c>
      <c r="N95" s="58">
        <f t="shared" si="1"/>
        <v>0.11080415939468308</v>
      </c>
    </row>
    <row r="96" spans="1:14">
      <c r="A96" s="48">
        <v>0.32638888888888901</v>
      </c>
      <c r="B96" s="49" t="s">
        <v>37</v>
      </c>
      <c r="C96" s="50">
        <v>0.32986111111111099</v>
      </c>
      <c r="D96" s="60">
        <v>1.3547106638692385E-2</v>
      </c>
      <c r="E96" s="60">
        <v>1.3547106638692385E-2</v>
      </c>
      <c r="F96" s="60">
        <v>1.3547106638692385E-2</v>
      </c>
      <c r="G96" s="60">
        <v>1.3547106638692385E-2</v>
      </c>
      <c r="H96" s="60">
        <v>1.3547106638692385E-2</v>
      </c>
      <c r="I96" s="60">
        <f>0</f>
        <v>0</v>
      </c>
      <c r="J96" s="60">
        <v>1.3547106638692385E-2</v>
      </c>
      <c r="K96" s="60">
        <v>1.3547106638692385E-2</v>
      </c>
      <c r="L96" s="60">
        <f>0</f>
        <v>0</v>
      </c>
      <c r="M96" s="60">
        <f>0</f>
        <v>0</v>
      </c>
      <c r="N96" s="58">
        <f t="shared" si="1"/>
        <v>9.4829746470846688E-2</v>
      </c>
    </row>
    <row r="97" spans="1:14">
      <c r="A97" s="48">
        <v>0.32986111111111099</v>
      </c>
      <c r="B97" s="49" t="s">
        <v>37</v>
      </c>
      <c r="C97" s="50">
        <v>0.33333333333333298</v>
      </c>
      <c r="D97" s="60">
        <v>1.1842598415409486E-2</v>
      </c>
      <c r="E97" s="60">
        <v>1.1842598415409486E-2</v>
      </c>
      <c r="F97" s="60">
        <v>1.1842598415409486E-2</v>
      </c>
      <c r="G97" s="60">
        <v>1.1842598415409486E-2</v>
      </c>
      <c r="H97" s="60">
        <v>1.1842598415409486E-2</v>
      </c>
      <c r="I97" s="60">
        <f>0</f>
        <v>0</v>
      </c>
      <c r="J97" s="60">
        <v>1.1842598415409486E-2</v>
      </c>
      <c r="K97" s="60">
        <v>1.1842598415409486E-2</v>
      </c>
      <c r="L97" s="60">
        <f>0</f>
        <v>0</v>
      </c>
      <c r="M97" s="60">
        <f>0</f>
        <v>0</v>
      </c>
      <c r="N97" s="58">
        <f t="shared" si="1"/>
        <v>8.2898188907866391E-2</v>
      </c>
    </row>
    <row r="98" spans="1:14">
      <c r="A98" s="48">
        <v>0.33333333333333298</v>
      </c>
      <c r="B98" s="49" t="s">
        <v>37</v>
      </c>
      <c r="C98" s="50">
        <v>0.33680555555555503</v>
      </c>
      <c r="D98" s="57">
        <v>1.5409517982944012E-2</v>
      </c>
      <c r="E98" s="57">
        <v>1.5409517982944012E-2</v>
      </c>
      <c r="F98" s="57">
        <f>0</f>
        <v>0</v>
      </c>
      <c r="G98" s="57">
        <v>1.5409517982944012E-2</v>
      </c>
      <c r="H98" s="57">
        <v>1.5409517982944012E-2</v>
      </c>
      <c r="I98" s="57">
        <v>1.5409517982944012E-2</v>
      </c>
      <c r="J98" s="57">
        <f>0</f>
        <v>0</v>
      </c>
      <c r="K98" s="57">
        <v>1.5409517982944012E-2</v>
      </c>
      <c r="L98" s="57">
        <v>1.5409517982944012E-2</v>
      </c>
      <c r="M98" s="57">
        <v>1.5409517982944012E-2</v>
      </c>
      <c r="N98" s="58">
        <f t="shared" si="1"/>
        <v>0.12327614386355211</v>
      </c>
    </row>
    <row r="99" spans="1:14">
      <c r="A99" s="48">
        <v>0.33680555555555602</v>
      </c>
      <c r="B99" s="49" t="s">
        <v>37</v>
      </c>
      <c r="C99" s="50">
        <v>0.34027777777777801</v>
      </c>
      <c r="D99" s="57">
        <v>1.6140620217750361E-2</v>
      </c>
      <c r="E99" s="57">
        <v>1.6140620217750361E-2</v>
      </c>
      <c r="F99" s="57">
        <f>0</f>
        <v>0</v>
      </c>
      <c r="G99" s="57">
        <v>1.6140620217750361E-2</v>
      </c>
      <c r="H99" s="57">
        <v>1.6140620217750361E-2</v>
      </c>
      <c r="I99" s="57">
        <v>1.6140620217750361E-2</v>
      </c>
      <c r="J99" s="57">
        <f>0</f>
        <v>0</v>
      </c>
      <c r="K99" s="57">
        <v>1.6140620217750361E-2</v>
      </c>
      <c r="L99" s="57">
        <v>1.6140620217750361E-2</v>
      </c>
      <c r="M99" s="57">
        <v>1.6140620217750361E-2</v>
      </c>
      <c r="N99" s="58">
        <f t="shared" si="1"/>
        <v>0.12912496174200291</v>
      </c>
    </row>
    <row r="100" spans="1:14">
      <c r="A100" s="48">
        <v>0.34027777777777801</v>
      </c>
      <c r="B100" s="49" t="s">
        <v>37</v>
      </c>
      <c r="C100" s="50">
        <v>0.34375</v>
      </c>
      <c r="D100" s="57">
        <v>1.5500000000000014E-2</v>
      </c>
      <c r="E100" s="57">
        <v>1.5500000000000014E-2</v>
      </c>
      <c r="F100" s="57">
        <f>0</f>
        <v>0</v>
      </c>
      <c r="G100" s="57">
        <v>1.5500000000000014E-2</v>
      </c>
      <c r="H100" s="57">
        <v>1.5500000000000014E-2</v>
      </c>
      <c r="I100" s="57">
        <v>1.5500000000000014E-2</v>
      </c>
      <c r="J100" s="57">
        <f>0</f>
        <v>0</v>
      </c>
      <c r="K100" s="57">
        <v>1.5500000000000014E-2</v>
      </c>
      <c r="L100" s="57">
        <v>1.5500000000000014E-2</v>
      </c>
      <c r="M100" s="57">
        <v>1.5500000000000014E-2</v>
      </c>
      <c r="N100" s="58">
        <f t="shared" si="1"/>
        <v>0.12400000000000011</v>
      </c>
    </row>
    <row r="101" spans="1:14">
      <c r="A101" s="48">
        <v>0.34375</v>
      </c>
      <c r="B101" s="49" t="s">
        <v>37</v>
      </c>
      <c r="C101" s="50">
        <v>0.34722222222222199</v>
      </c>
      <c r="D101" s="57">
        <v>1.5829165627811871E-2</v>
      </c>
      <c r="E101" s="57">
        <v>1.5829165627811871E-2</v>
      </c>
      <c r="F101" s="57">
        <f>0</f>
        <v>0</v>
      </c>
      <c r="G101" s="57">
        <v>1.5829165627811871E-2</v>
      </c>
      <c r="H101" s="57">
        <v>1.5829165627811871E-2</v>
      </c>
      <c r="I101" s="57">
        <v>1.5829165627811871E-2</v>
      </c>
      <c r="J101" s="57">
        <f>0</f>
        <v>0</v>
      </c>
      <c r="K101" s="57">
        <v>1.5829165627811871E-2</v>
      </c>
      <c r="L101" s="57">
        <v>1.5829165627811871E-2</v>
      </c>
      <c r="M101" s="57">
        <v>1.5829165627811871E-2</v>
      </c>
      <c r="N101" s="58">
        <f t="shared" si="1"/>
        <v>0.12663332502249494</v>
      </c>
    </row>
    <row r="102" spans="1:14">
      <c r="A102" s="48">
        <v>0.34722222222222199</v>
      </c>
      <c r="B102" s="49" t="s">
        <v>37</v>
      </c>
      <c r="C102" s="50">
        <v>0.35069444444444398</v>
      </c>
      <c r="D102" s="57">
        <v>1.3547106638692385E-2</v>
      </c>
      <c r="E102" s="57">
        <v>1.3547106638692385E-2</v>
      </c>
      <c r="F102" s="57">
        <f>0</f>
        <v>0</v>
      </c>
      <c r="G102" s="57">
        <v>1.3547106638692385E-2</v>
      </c>
      <c r="H102" s="57">
        <v>1.3547106638692385E-2</v>
      </c>
      <c r="I102" s="57">
        <v>1.3547106638692385E-2</v>
      </c>
      <c r="J102" s="57">
        <f>0</f>
        <v>0</v>
      </c>
      <c r="K102" s="57">
        <v>1.3547106638692385E-2</v>
      </c>
      <c r="L102" s="57">
        <v>1.3547106638692385E-2</v>
      </c>
      <c r="M102" s="57">
        <v>1.3547106638692385E-2</v>
      </c>
      <c r="N102" s="58">
        <f t="shared" si="1"/>
        <v>0.10837685310953907</v>
      </c>
    </row>
    <row r="103" spans="1:14">
      <c r="A103" s="48">
        <v>0.35069444444444398</v>
      </c>
      <c r="B103" s="49" t="s">
        <v>37</v>
      </c>
      <c r="C103" s="50">
        <v>0.35416666666666602</v>
      </c>
      <c r="D103" s="57">
        <v>1.1842598415409486E-2</v>
      </c>
      <c r="E103" s="57">
        <v>1.1842598415409486E-2</v>
      </c>
      <c r="F103" s="57">
        <f>0</f>
        <v>0</v>
      </c>
      <c r="G103" s="57">
        <v>1.1842598415409486E-2</v>
      </c>
      <c r="H103" s="57">
        <v>1.1842598415409486E-2</v>
      </c>
      <c r="I103" s="57">
        <v>1.1842598415409486E-2</v>
      </c>
      <c r="J103" s="57">
        <f>0</f>
        <v>0</v>
      </c>
      <c r="K103" s="57">
        <v>1.1842598415409486E-2</v>
      </c>
      <c r="L103" s="57">
        <v>1.1842598415409486E-2</v>
      </c>
      <c r="M103" s="57">
        <v>1.1842598415409486E-2</v>
      </c>
      <c r="N103" s="58">
        <f t="shared" si="1"/>
        <v>9.4740787323275871E-2</v>
      </c>
    </row>
    <row r="104" spans="1:14">
      <c r="A104" s="48">
        <v>0.35416666666666702</v>
      </c>
      <c r="B104" s="49" t="s">
        <v>37</v>
      </c>
      <c r="C104" s="50">
        <v>0.35763888888888901</v>
      </c>
      <c r="D104" s="60">
        <v>8.9999999999999993E-3</v>
      </c>
      <c r="E104" s="60">
        <v>8.9999999999999993E-3</v>
      </c>
      <c r="F104" s="60">
        <f>0</f>
        <v>0</v>
      </c>
      <c r="G104" s="60">
        <v>8.9999999999999993E-3</v>
      </c>
      <c r="H104" s="60">
        <f>0</f>
        <v>0</v>
      </c>
      <c r="I104" s="60">
        <v>8.9999999999999993E-3</v>
      </c>
      <c r="J104" s="60">
        <v>1.5409517982944012E-2</v>
      </c>
      <c r="K104" s="60">
        <v>1.5409517982944012E-2</v>
      </c>
      <c r="L104" s="60">
        <v>1.5409517982944012E-2</v>
      </c>
      <c r="M104" s="60">
        <v>1.5409517982944012E-2</v>
      </c>
      <c r="N104" s="58">
        <f t="shared" si="1"/>
        <v>9.7638071931776052E-2</v>
      </c>
    </row>
    <row r="105" spans="1:14">
      <c r="A105" s="48">
        <v>0.35763888888888901</v>
      </c>
      <c r="B105" s="49" t="s">
        <v>37</v>
      </c>
      <c r="C105" s="50">
        <v>0.36111111111111099</v>
      </c>
      <c r="D105" s="60">
        <v>8.0000000000000002E-3</v>
      </c>
      <c r="E105" s="60">
        <v>8.0000000000000002E-3</v>
      </c>
      <c r="F105" s="60">
        <f>0</f>
        <v>0</v>
      </c>
      <c r="G105" s="60">
        <v>8.0000000000000002E-3</v>
      </c>
      <c r="H105" s="60">
        <f>0</f>
        <v>0</v>
      </c>
      <c r="I105" s="60">
        <v>8.0000000000000002E-3</v>
      </c>
      <c r="J105" s="60">
        <v>1.6140620217750361E-2</v>
      </c>
      <c r="K105" s="60">
        <v>1.6140620217750361E-2</v>
      </c>
      <c r="L105" s="60">
        <v>1.6140620217750361E-2</v>
      </c>
      <c r="M105" s="60">
        <v>1.6140620217750361E-2</v>
      </c>
      <c r="N105" s="58">
        <f t="shared" si="1"/>
        <v>9.6562480871001444E-2</v>
      </c>
    </row>
    <row r="106" spans="1:14">
      <c r="A106" s="48">
        <v>0.36111111111111099</v>
      </c>
      <c r="B106" s="49" t="s">
        <v>37</v>
      </c>
      <c r="C106" s="50">
        <v>0.36458333333333298</v>
      </c>
      <c r="D106" s="60">
        <v>7.0000000000000001E-3</v>
      </c>
      <c r="E106" s="60">
        <v>7.0000000000000001E-3</v>
      </c>
      <c r="F106" s="60">
        <f>0</f>
        <v>0</v>
      </c>
      <c r="G106" s="60">
        <v>7.0000000000000001E-3</v>
      </c>
      <c r="H106" s="60">
        <f>0</f>
        <v>0</v>
      </c>
      <c r="I106" s="60">
        <v>7.0000000000000001E-3</v>
      </c>
      <c r="J106" s="60">
        <v>1.5500000000000014E-2</v>
      </c>
      <c r="K106" s="60">
        <v>1.5500000000000014E-2</v>
      </c>
      <c r="L106" s="60">
        <v>1.5500000000000014E-2</v>
      </c>
      <c r="M106" s="60">
        <v>1.5500000000000014E-2</v>
      </c>
      <c r="N106" s="58">
        <f t="shared" si="1"/>
        <v>9.0000000000000052E-2</v>
      </c>
    </row>
    <row r="107" spans="1:14">
      <c r="A107" s="48">
        <v>0.36458333333333298</v>
      </c>
      <c r="B107" s="49" t="s">
        <v>37</v>
      </c>
      <c r="C107" s="50">
        <v>0.36805555555555503</v>
      </c>
      <c r="D107" s="60">
        <v>6.0000000000000001E-3</v>
      </c>
      <c r="E107" s="60">
        <v>6.0000000000000001E-3</v>
      </c>
      <c r="F107" s="60">
        <f>0</f>
        <v>0</v>
      </c>
      <c r="G107" s="60">
        <v>6.0000000000000001E-3</v>
      </c>
      <c r="H107" s="60">
        <v>1.5409517982944012E-2</v>
      </c>
      <c r="I107" s="60">
        <v>6.0000000000000001E-3</v>
      </c>
      <c r="J107" s="60">
        <v>1.5829165627811871E-2</v>
      </c>
      <c r="K107" s="60">
        <v>1.5829165627811871E-2</v>
      </c>
      <c r="L107" s="60">
        <v>1.5829165627811871E-2</v>
      </c>
      <c r="M107" s="60">
        <v>1.5829165627811871E-2</v>
      </c>
      <c r="N107" s="58">
        <f t="shared" si="1"/>
        <v>0.10272618049419149</v>
      </c>
    </row>
    <row r="108" spans="1:14">
      <c r="A108" s="48">
        <v>0.36805555555555602</v>
      </c>
      <c r="B108" s="49" t="s">
        <v>37</v>
      </c>
      <c r="C108" s="50">
        <v>0.37152777777777801</v>
      </c>
      <c r="D108" s="60">
        <v>5.0000000000000001E-3</v>
      </c>
      <c r="E108" s="60">
        <v>5.0000000000000001E-3</v>
      </c>
      <c r="F108" s="60">
        <f>0</f>
        <v>0</v>
      </c>
      <c r="G108" s="60">
        <v>5.0000000000000001E-3</v>
      </c>
      <c r="H108" s="60">
        <v>1.6140620217750361E-2</v>
      </c>
      <c r="I108" s="60">
        <v>5.0000000000000001E-3</v>
      </c>
      <c r="J108" s="60">
        <v>1.3547106638692385E-2</v>
      </c>
      <c r="K108" s="60">
        <v>1.3547106638692385E-2</v>
      </c>
      <c r="L108" s="60">
        <v>1.3547106638692385E-2</v>
      </c>
      <c r="M108" s="60">
        <v>1.3547106638692385E-2</v>
      </c>
      <c r="N108" s="58">
        <f t="shared" si="1"/>
        <v>9.0329046772519891E-2</v>
      </c>
    </row>
    <row r="109" spans="1:14">
      <c r="A109" s="48">
        <v>0.37152777777777801</v>
      </c>
      <c r="B109" s="49" t="s">
        <v>37</v>
      </c>
      <c r="C109" s="50">
        <v>0.375</v>
      </c>
      <c r="D109" s="60">
        <v>4.0000000000000001E-3</v>
      </c>
      <c r="E109" s="60">
        <v>4.0000000000000001E-3</v>
      </c>
      <c r="F109" s="60">
        <f>0</f>
        <v>0</v>
      </c>
      <c r="G109" s="60">
        <v>4.0000000000000001E-3</v>
      </c>
      <c r="H109" s="60">
        <v>1.5500000000000014E-2</v>
      </c>
      <c r="I109" s="60">
        <v>4.0000000000000001E-3</v>
      </c>
      <c r="J109" s="60">
        <v>1.1842598415409486E-2</v>
      </c>
      <c r="K109" s="60">
        <v>1.1842598415409486E-2</v>
      </c>
      <c r="L109" s="60">
        <v>1.1842598415409486E-2</v>
      </c>
      <c r="M109" s="60">
        <v>1.1842598415409486E-2</v>
      </c>
      <c r="N109" s="58">
        <f t="shared" si="1"/>
        <v>7.887039366163795E-2</v>
      </c>
    </row>
    <row r="110" spans="1:14">
      <c r="A110" s="51">
        <v>0.375</v>
      </c>
      <c r="B110" s="52" t="s">
        <v>37</v>
      </c>
      <c r="C110" s="53">
        <v>0.37847222222222199</v>
      </c>
      <c r="D110" s="57">
        <f>0</f>
        <v>0</v>
      </c>
      <c r="E110" s="57">
        <v>1.5409517982944012E-2</v>
      </c>
      <c r="F110" s="57">
        <v>1.5409517982944012E-2</v>
      </c>
      <c r="G110" s="57">
        <v>1.5409517982944012E-2</v>
      </c>
      <c r="H110" s="57">
        <v>1.5829165627811871E-2</v>
      </c>
      <c r="I110" s="57">
        <v>1.5409517982944012E-2</v>
      </c>
      <c r="J110" s="57">
        <v>1.5409517982944012E-2</v>
      </c>
      <c r="K110" s="57">
        <v>1.5409517982944012E-2</v>
      </c>
      <c r="L110" s="57">
        <v>1.5409517982944012E-2</v>
      </c>
      <c r="M110" s="57">
        <v>1.5409517982944012E-2</v>
      </c>
      <c r="N110" s="59">
        <f t="shared" si="1"/>
        <v>0.13910530949136396</v>
      </c>
    </row>
    <row r="111" spans="1:14">
      <c r="A111" s="51">
        <v>0.37847222222222199</v>
      </c>
      <c r="B111" s="52" t="s">
        <v>37</v>
      </c>
      <c r="C111" s="53">
        <v>0.38194444444444398</v>
      </c>
      <c r="D111" s="57">
        <f>0</f>
        <v>0</v>
      </c>
      <c r="E111" s="57">
        <v>1.6140620217750361E-2</v>
      </c>
      <c r="F111" s="57">
        <v>1.6140620217750361E-2</v>
      </c>
      <c r="G111" s="57">
        <v>1.6140620217750361E-2</v>
      </c>
      <c r="H111" s="57">
        <v>1.3547106638692385E-2</v>
      </c>
      <c r="I111" s="57">
        <v>1.6140620217750361E-2</v>
      </c>
      <c r="J111" s="57">
        <v>1.6140620217750361E-2</v>
      </c>
      <c r="K111" s="57">
        <v>1.6140620217750361E-2</v>
      </c>
      <c r="L111" s="57">
        <v>1.6140620217750361E-2</v>
      </c>
      <c r="M111" s="57">
        <v>1.6140620217750361E-2</v>
      </c>
      <c r="N111" s="59">
        <f t="shared" si="1"/>
        <v>0.14267206838069529</v>
      </c>
    </row>
    <row r="112" spans="1:14">
      <c r="A112" s="51">
        <v>0.38194444444444398</v>
      </c>
      <c r="B112" s="52" t="s">
        <v>37</v>
      </c>
      <c r="C112" s="53">
        <v>0.38541666666666602</v>
      </c>
      <c r="D112" s="57">
        <f>0</f>
        <v>0</v>
      </c>
      <c r="E112" s="57">
        <v>1.5500000000000014E-2</v>
      </c>
      <c r="F112" s="57">
        <v>1.5500000000000014E-2</v>
      </c>
      <c r="G112" s="57">
        <v>1.5500000000000014E-2</v>
      </c>
      <c r="H112" s="57">
        <v>1.1842598415409486E-2</v>
      </c>
      <c r="I112" s="57">
        <v>1.5500000000000014E-2</v>
      </c>
      <c r="J112" s="57">
        <v>1.5500000000000014E-2</v>
      </c>
      <c r="K112" s="57">
        <v>1.5500000000000014E-2</v>
      </c>
      <c r="L112" s="57">
        <v>1.5500000000000014E-2</v>
      </c>
      <c r="M112" s="57">
        <v>1.5500000000000014E-2</v>
      </c>
      <c r="N112" s="59">
        <f t="shared" si="1"/>
        <v>0.1358425984154096</v>
      </c>
    </row>
    <row r="113" spans="1:14">
      <c r="A113" s="51">
        <v>0.38541666666666702</v>
      </c>
      <c r="B113" s="52" t="s">
        <v>37</v>
      </c>
      <c r="C113" s="53">
        <v>0.38888888888888901</v>
      </c>
      <c r="D113" s="57">
        <f>0</f>
        <v>0</v>
      </c>
      <c r="E113" s="57">
        <v>1.5829165627811871E-2</v>
      </c>
      <c r="F113" s="57">
        <v>1.5829165627811871E-2</v>
      </c>
      <c r="G113" s="57">
        <v>1.5829165627811871E-2</v>
      </c>
      <c r="H113" s="57">
        <v>8.9999999999999993E-3</v>
      </c>
      <c r="I113" s="57">
        <v>1.5829165627811871E-2</v>
      </c>
      <c r="J113" s="57">
        <v>1.5829165627811871E-2</v>
      </c>
      <c r="K113" s="57">
        <v>1.5829165627811871E-2</v>
      </c>
      <c r="L113" s="57">
        <v>1.5829165627811871E-2</v>
      </c>
      <c r="M113" s="57">
        <v>1.5829165627811871E-2</v>
      </c>
      <c r="N113" s="59">
        <f t="shared" si="1"/>
        <v>0.13563332502249495</v>
      </c>
    </row>
    <row r="114" spans="1:14">
      <c r="A114" s="51">
        <v>0.38888888888888901</v>
      </c>
      <c r="B114" s="52" t="s">
        <v>37</v>
      </c>
      <c r="C114" s="53">
        <v>0.39236111111111099</v>
      </c>
      <c r="D114" s="57">
        <f>0</f>
        <v>0</v>
      </c>
      <c r="E114" s="57">
        <v>1.3547106638692385E-2</v>
      </c>
      <c r="F114" s="57">
        <v>1.3547106638692385E-2</v>
      </c>
      <c r="G114" s="57">
        <v>1.3547106638692385E-2</v>
      </c>
      <c r="H114" s="57">
        <v>8.0000000000000002E-3</v>
      </c>
      <c r="I114" s="57">
        <v>1.3547106638692385E-2</v>
      </c>
      <c r="J114" s="57">
        <v>1.3547106638692385E-2</v>
      </c>
      <c r="K114" s="57">
        <v>1.3547106638692385E-2</v>
      </c>
      <c r="L114" s="57">
        <v>1.3547106638692385E-2</v>
      </c>
      <c r="M114" s="57">
        <v>1.3547106638692385E-2</v>
      </c>
      <c r="N114" s="59">
        <f t="shared" si="1"/>
        <v>0.11637685310953906</v>
      </c>
    </row>
    <row r="115" spans="1:14">
      <c r="A115" s="51">
        <v>0.39236111111111099</v>
      </c>
      <c r="B115" s="52" t="s">
        <v>37</v>
      </c>
      <c r="C115" s="53">
        <v>0.39583333333333298</v>
      </c>
      <c r="D115" s="57">
        <f>0</f>
        <v>0</v>
      </c>
      <c r="E115" s="57">
        <v>1.1842598415409486E-2</v>
      </c>
      <c r="F115" s="57">
        <v>1.1842598415409486E-2</v>
      </c>
      <c r="G115" s="57">
        <v>1.1842598415409486E-2</v>
      </c>
      <c r="H115" s="57">
        <v>7.0000000000000001E-3</v>
      </c>
      <c r="I115" s="57">
        <v>1.1842598415409486E-2</v>
      </c>
      <c r="J115" s="57">
        <v>1.1842598415409486E-2</v>
      </c>
      <c r="K115" s="57">
        <v>1.1842598415409486E-2</v>
      </c>
      <c r="L115" s="57">
        <v>1.1842598415409486E-2</v>
      </c>
      <c r="M115" s="57">
        <v>1.1842598415409486E-2</v>
      </c>
      <c r="N115" s="59">
        <f t="shared" si="1"/>
        <v>0.10174078732327586</v>
      </c>
    </row>
    <row r="116" spans="1:14">
      <c r="A116" s="51">
        <v>0.39583333333333298</v>
      </c>
      <c r="B116" s="52" t="s">
        <v>37</v>
      </c>
      <c r="C116" s="53">
        <v>0.39930555555555503</v>
      </c>
      <c r="D116" s="60">
        <v>1.5409517982944012E-2</v>
      </c>
      <c r="E116" s="60">
        <v>1.5409517982944012E-2</v>
      </c>
      <c r="F116" s="60">
        <v>8.9999999999999993E-3</v>
      </c>
      <c r="G116" s="60">
        <v>8.9999999999999993E-3</v>
      </c>
      <c r="H116" s="60">
        <v>1.5409517982944012E-2</v>
      </c>
      <c r="I116" s="60">
        <v>1.5409517982944012E-2</v>
      </c>
      <c r="J116" s="60">
        <f>0</f>
        <v>0</v>
      </c>
      <c r="K116" s="60">
        <f>0</f>
        <v>0</v>
      </c>
      <c r="L116" s="60">
        <v>1.5409517982944012E-2</v>
      </c>
      <c r="M116" s="60">
        <f>0</f>
        <v>0</v>
      </c>
      <c r="N116" s="59">
        <f t="shared" si="1"/>
        <v>9.5047589914720065E-2</v>
      </c>
    </row>
    <row r="117" spans="1:14">
      <c r="A117" s="51">
        <v>0.39930555555555602</v>
      </c>
      <c r="B117" s="52" t="s">
        <v>37</v>
      </c>
      <c r="C117" s="53">
        <v>0.40277777777777801</v>
      </c>
      <c r="D117" s="60">
        <v>1.6140620217750361E-2</v>
      </c>
      <c r="E117" s="60">
        <v>1.6140620217750361E-2</v>
      </c>
      <c r="F117" s="60">
        <v>8.0000000000000002E-3</v>
      </c>
      <c r="G117" s="60">
        <v>8.0000000000000002E-3</v>
      </c>
      <c r="H117" s="60">
        <v>1.6140620217750361E-2</v>
      </c>
      <c r="I117" s="60">
        <v>1.6140620217750361E-2</v>
      </c>
      <c r="J117" s="60">
        <f>0</f>
        <v>0</v>
      </c>
      <c r="K117" s="60">
        <f>0</f>
        <v>0</v>
      </c>
      <c r="L117" s="60">
        <v>1.6140620217750361E-2</v>
      </c>
      <c r="M117" s="60">
        <f>0</f>
        <v>0</v>
      </c>
      <c r="N117" s="59">
        <f t="shared" si="1"/>
        <v>9.6703101088751825E-2</v>
      </c>
    </row>
    <row r="118" spans="1:14">
      <c r="A118" s="51">
        <v>0.40277777777777801</v>
      </c>
      <c r="B118" s="52" t="s">
        <v>37</v>
      </c>
      <c r="C118" s="53">
        <v>0.40625</v>
      </c>
      <c r="D118" s="60">
        <v>1.5500000000000014E-2</v>
      </c>
      <c r="E118" s="60">
        <v>1.5500000000000014E-2</v>
      </c>
      <c r="F118" s="60">
        <v>7.0000000000000001E-3</v>
      </c>
      <c r="G118" s="60">
        <v>7.0000000000000001E-3</v>
      </c>
      <c r="H118" s="60">
        <v>1.5500000000000014E-2</v>
      </c>
      <c r="I118" s="60">
        <v>1.5500000000000014E-2</v>
      </c>
      <c r="J118" s="60">
        <f>0</f>
        <v>0</v>
      </c>
      <c r="K118" s="60">
        <f>0</f>
        <v>0</v>
      </c>
      <c r="L118" s="60">
        <v>1.5500000000000014E-2</v>
      </c>
      <c r="M118" s="60">
        <f>0</f>
        <v>0</v>
      </c>
      <c r="N118" s="59">
        <f t="shared" si="1"/>
        <v>9.1500000000000067E-2</v>
      </c>
    </row>
    <row r="119" spans="1:14">
      <c r="A119" s="51">
        <v>0.40625</v>
      </c>
      <c r="B119" s="52" t="s">
        <v>37</v>
      </c>
      <c r="C119" s="53">
        <v>0.40972222222222199</v>
      </c>
      <c r="D119" s="60">
        <v>1.5829165627811871E-2</v>
      </c>
      <c r="E119" s="60">
        <v>1.5829165627811871E-2</v>
      </c>
      <c r="F119" s="60">
        <f>0</f>
        <v>0</v>
      </c>
      <c r="G119" s="60">
        <f>0</f>
        <v>0</v>
      </c>
      <c r="H119" s="60">
        <v>1.5829165627811871E-2</v>
      </c>
      <c r="I119" s="60">
        <v>1.5829165627811871E-2</v>
      </c>
      <c r="J119" s="60">
        <f>0</f>
        <v>0</v>
      </c>
      <c r="K119" s="60">
        <f>0</f>
        <v>0</v>
      </c>
      <c r="L119" s="60">
        <v>1.5829165627811871E-2</v>
      </c>
      <c r="M119" s="60">
        <f>0</f>
        <v>0</v>
      </c>
      <c r="N119" s="59">
        <f t="shared" si="1"/>
        <v>7.9145828139059349E-2</v>
      </c>
    </row>
    <row r="120" spans="1:14">
      <c r="A120" s="51">
        <v>0.40972222222222199</v>
      </c>
      <c r="B120" s="52" t="s">
        <v>37</v>
      </c>
      <c r="C120" s="53">
        <v>0.41319444444444398</v>
      </c>
      <c r="D120" s="60">
        <v>1.3547106638692385E-2</v>
      </c>
      <c r="E120" s="60">
        <v>1.3547106638692385E-2</v>
      </c>
      <c r="F120" s="60">
        <f>0</f>
        <v>0</v>
      </c>
      <c r="G120" s="60">
        <f>0</f>
        <v>0</v>
      </c>
      <c r="H120" s="60">
        <v>1.3547106638692385E-2</v>
      </c>
      <c r="I120" s="60">
        <v>1.3547106638692385E-2</v>
      </c>
      <c r="J120" s="60">
        <f>0</f>
        <v>0</v>
      </c>
      <c r="K120" s="60">
        <f>0</f>
        <v>0</v>
      </c>
      <c r="L120" s="60">
        <v>1.3547106638692385E-2</v>
      </c>
      <c r="M120" s="60">
        <f>0</f>
        <v>0</v>
      </c>
      <c r="N120" s="59">
        <f t="shared" si="1"/>
        <v>6.7735533193461928E-2</v>
      </c>
    </row>
    <row r="121" spans="1:14">
      <c r="A121" s="51">
        <v>0.41319444444444398</v>
      </c>
      <c r="B121" s="52" t="s">
        <v>37</v>
      </c>
      <c r="C121" s="53">
        <v>0.41666666666666602</v>
      </c>
      <c r="D121" s="60">
        <v>1.1842598415409486E-2</v>
      </c>
      <c r="E121" s="60">
        <v>1.1842598415409486E-2</v>
      </c>
      <c r="F121" s="60">
        <f>0</f>
        <v>0</v>
      </c>
      <c r="G121" s="60">
        <f>0</f>
        <v>0</v>
      </c>
      <c r="H121" s="60">
        <v>1.1842598415409486E-2</v>
      </c>
      <c r="I121" s="60">
        <v>1.1842598415409486E-2</v>
      </c>
      <c r="J121" s="60">
        <f>0</f>
        <v>0</v>
      </c>
      <c r="K121" s="60">
        <f>0</f>
        <v>0</v>
      </c>
      <c r="L121" s="60">
        <v>1.1842598415409486E-2</v>
      </c>
      <c r="M121" s="60">
        <f>0</f>
        <v>0</v>
      </c>
      <c r="N121" s="59">
        <f t="shared" si="1"/>
        <v>5.921299207704743E-2</v>
      </c>
    </row>
    <row r="122" spans="1:14">
      <c r="A122" s="51">
        <v>0.41666666666666702</v>
      </c>
      <c r="B122" s="52" t="s">
        <v>37</v>
      </c>
      <c r="C122" s="53">
        <v>0.42013888888888901</v>
      </c>
      <c r="D122" s="57">
        <v>8.9999999999999993E-3</v>
      </c>
      <c r="E122" s="57">
        <v>1.5409517982944012E-2</v>
      </c>
      <c r="F122" s="57">
        <v>1.5409517982944012E-2</v>
      </c>
      <c r="G122" s="57">
        <f>0</f>
        <v>0</v>
      </c>
      <c r="H122" s="57">
        <v>8.9999999999999993E-3</v>
      </c>
      <c r="I122" s="57">
        <v>8.9999999999999993E-3</v>
      </c>
      <c r="J122" s="57">
        <v>1.5409517982944012E-2</v>
      </c>
      <c r="K122" s="57">
        <f>0</f>
        <v>0</v>
      </c>
      <c r="L122" s="57">
        <f>0</f>
        <v>0</v>
      </c>
      <c r="M122" s="57">
        <f>0</f>
        <v>0</v>
      </c>
      <c r="N122" s="59">
        <f t="shared" si="1"/>
        <v>7.3228553948832042E-2</v>
      </c>
    </row>
    <row r="123" spans="1:14">
      <c r="A123" s="51">
        <v>0.42013888888888901</v>
      </c>
      <c r="B123" s="52" t="s">
        <v>37</v>
      </c>
      <c r="C123" s="53">
        <v>0.42361111111111099</v>
      </c>
      <c r="D123" s="57">
        <v>8.0000000000000002E-3</v>
      </c>
      <c r="E123" s="57">
        <v>1.6140620217750361E-2</v>
      </c>
      <c r="F123" s="57">
        <v>1.6140620217750361E-2</v>
      </c>
      <c r="G123" s="57">
        <f>0</f>
        <v>0</v>
      </c>
      <c r="H123" s="57">
        <v>8.0000000000000002E-3</v>
      </c>
      <c r="I123" s="57">
        <v>8.0000000000000002E-3</v>
      </c>
      <c r="J123" s="57">
        <v>1.6140620217750361E-2</v>
      </c>
      <c r="K123" s="57">
        <f>0</f>
        <v>0</v>
      </c>
      <c r="L123" s="57">
        <f>0</f>
        <v>0</v>
      </c>
      <c r="M123" s="57">
        <f>0</f>
        <v>0</v>
      </c>
      <c r="N123" s="59">
        <f t="shared" si="1"/>
        <v>7.2421860653251083E-2</v>
      </c>
    </row>
    <row r="124" spans="1:14">
      <c r="A124" s="51">
        <v>0.42361111111111099</v>
      </c>
      <c r="B124" s="52" t="s">
        <v>37</v>
      </c>
      <c r="C124" s="53">
        <v>0.42708333333333298</v>
      </c>
      <c r="D124" s="57">
        <v>7.0000000000000001E-3</v>
      </c>
      <c r="E124" s="57">
        <v>1.5500000000000014E-2</v>
      </c>
      <c r="F124" s="57">
        <v>1.5500000000000014E-2</v>
      </c>
      <c r="G124" s="57">
        <f>0</f>
        <v>0</v>
      </c>
      <c r="H124" s="57">
        <v>7.0000000000000001E-3</v>
      </c>
      <c r="I124" s="57">
        <v>7.0000000000000001E-3</v>
      </c>
      <c r="J124" s="57">
        <v>1.5500000000000014E-2</v>
      </c>
      <c r="K124" s="57">
        <f>0</f>
        <v>0</v>
      </c>
      <c r="L124" s="57">
        <f>0</f>
        <v>0</v>
      </c>
      <c r="M124" s="57">
        <f>0</f>
        <v>0</v>
      </c>
      <c r="N124" s="59">
        <f t="shared" si="1"/>
        <v>6.7500000000000032E-2</v>
      </c>
    </row>
    <row r="125" spans="1:14">
      <c r="A125" s="51">
        <v>0.42708333333333298</v>
      </c>
      <c r="B125" s="52" t="s">
        <v>37</v>
      </c>
      <c r="C125" s="53">
        <v>0.43055555555555503</v>
      </c>
      <c r="D125" s="57">
        <v>6.0000000000000001E-3</v>
      </c>
      <c r="E125" s="57">
        <v>1.5829165627811871E-2</v>
      </c>
      <c r="F125" s="57">
        <v>1.5829165627811871E-2</v>
      </c>
      <c r="G125" s="57">
        <f>0</f>
        <v>0</v>
      </c>
      <c r="H125" s="57">
        <v>6.0000000000000001E-3</v>
      </c>
      <c r="I125" s="57">
        <v>6.0000000000000001E-3</v>
      </c>
      <c r="J125" s="57">
        <v>1.5829165627811871E-2</v>
      </c>
      <c r="K125" s="57">
        <f>0</f>
        <v>0</v>
      </c>
      <c r="L125" s="57">
        <f>0</f>
        <v>0</v>
      </c>
      <c r="M125" s="57">
        <f>0</f>
        <v>0</v>
      </c>
      <c r="N125" s="59">
        <f t="shared" si="1"/>
        <v>6.5487496883435609E-2</v>
      </c>
    </row>
    <row r="126" spans="1:14">
      <c r="A126" s="51">
        <v>0.43055555555555602</v>
      </c>
      <c r="B126" s="52" t="s">
        <v>37</v>
      </c>
      <c r="C126" s="53">
        <v>0.43402777777777801</v>
      </c>
      <c r="D126" s="57">
        <v>5.0000000000000001E-3</v>
      </c>
      <c r="E126" s="57">
        <v>1.3547106638692385E-2</v>
      </c>
      <c r="F126" s="57">
        <v>1.3547106638692385E-2</v>
      </c>
      <c r="G126" s="57">
        <f>0</f>
        <v>0</v>
      </c>
      <c r="H126" s="57">
        <v>5.0000000000000001E-3</v>
      </c>
      <c r="I126" s="57">
        <v>5.0000000000000001E-3</v>
      </c>
      <c r="J126" s="57">
        <v>1.3547106638692385E-2</v>
      </c>
      <c r="K126" s="57">
        <f>0</f>
        <v>0</v>
      </c>
      <c r="L126" s="57">
        <f>0</f>
        <v>0</v>
      </c>
      <c r="M126" s="57">
        <f>0</f>
        <v>0</v>
      </c>
      <c r="N126" s="59">
        <f t="shared" si="1"/>
        <v>5.5641319916077153E-2</v>
      </c>
    </row>
    <row r="127" spans="1:14">
      <c r="A127" s="51">
        <v>0.43402777777777801</v>
      </c>
      <c r="B127" s="52" t="s">
        <v>37</v>
      </c>
      <c r="C127" s="53">
        <v>0.4375</v>
      </c>
      <c r="D127" s="57">
        <v>4.0000000000000001E-3</v>
      </c>
      <c r="E127" s="57">
        <v>1.1842598415409486E-2</v>
      </c>
      <c r="F127" s="57">
        <v>1.1842598415409486E-2</v>
      </c>
      <c r="G127" s="57">
        <f>0</f>
        <v>0</v>
      </c>
      <c r="H127" s="57">
        <v>4.0000000000000001E-3</v>
      </c>
      <c r="I127" s="57">
        <v>4.0000000000000001E-3</v>
      </c>
      <c r="J127" s="57">
        <v>1.1842598415409486E-2</v>
      </c>
      <c r="K127" s="57">
        <f>0</f>
        <v>0</v>
      </c>
      <c r="L127" s="57">
        <f>0</f>
        <v>0</v>
      </c>
      <c r="M127" s="57">
        <f>0</f>
        <v>0</v>
      </c>
      <c r="N127" s="59">
        <f t="shared" si="1"/>
        <v>4.7527795246228459E-2</v>
      </c>
    </row>
    <row r="128" spans="1:14">
      <c r="A128" s="51">
        <v>0.4375</v>
      </c>
      <c r="B128" s="52" t="s">
        <v>37</v>
      </c>
      <c r="C128" s="53">
        <v>0.44097222222222199</v>
      </c>
      <c r="D128" s="60">
        <v>1.5409517982944012E-2</v>
      </c>
      <c r="E128" s="60">
        <f>0</f>
        <v>0</v>
      </c>
      <c r="F128" s="60">
        <f>0</f>
        <v>0</v>
      </c>
      <c r="G128" s="60">
        <v>1.5409517982944012E-2</v>
      </c>
      <c r="H128" s="60">
        <v>1.5409517982944012E-2</v>
      </c>
      <c r="I128" s="60">
        <v>1.5409517982944012E-2</v>
      </c>
      <c r="J128" s="60">
        <f>0</f>
        <v>0</v>
      </c>
      <c r="K128" s="60">
        <v>1.5409517982944012E-2</v>
      </c>
      <c r="L128" s="60">
        <f>0</f>
        <v>0</v>
      </c>
      <c r="M128" s="60">
        <f>0</f>
        <v>0</v>
      </c>
      <c r="N128" s="59">
        <f t="shared" si="1"/>
        <v>7.7047589914720063E-2</v>
      </c>
    </row>
    <row r="129" spans="1:14">
      <c r="A129" s="51">
        <v>0.44097222222222199</v>
      </c>
      <c r="B129" s="52" t="s">
        <v>37</v>
      </c>
      <c r="C129" s="53">
        <v>0.44444444444444398</v>
      </c>
      <c r="D129" s="60">
        <v>1.6140620217750361E-2</v>
      </c>
      <c r="E129" s="60">
        <f>0</f>
        <v>0</v>
      </c>
      <c r="F129" s="60">
        <f>0</f>
        <v>0</v>
      </c>
      <c r="G129" s="60">
        <v>1.6140620217750361E-2</v>
      </c>
      <c r="H129" s="60">
        <v>1.6140620217750361E-2</v>
      </c>
      <c r="I129" s="60">
        <v>1.6140620217750361E-2</v>
      </c>
      <c r="J129" s="60">
        <f>0</f>
        <v>0</v>
      </c>
      <c r="K129" s="60">
        <v>1.6140620217750361E-2</v>
      </c>
      <c r="L129" s="60">
        <f>0</f>
        <v>0</v>
      </c>
      <c r="M129" s="60">
        <f>0</f>
        <v>0</v>
      </c>
      <c r="N129" s="59">
        <f t="shared" si="1"/>
        <v>8.0703101088751811E-2</v>
      </c>
    </row>
    <row r="130" spans="1:14">
      <c r="A130" s="51">
        <v>0.44444444444444398</v>
      </c>
      <c r="B130" s="52" t="s">
        <v>37</v>
      </c>
      <c r="C130" s="53">
        <v>0.44791666666666602</v>
      </c>
      <c r="D130" s="60">
        <v>1.5500000000000014E-2</v>
      </c>
      <c r="E130" s="60">
        <f>0</f>
        <v>0</v>
      </c>
      <c r="F130" s="60">
        <f>0</f>
        <v>0</v>
      </c>
      <c r="G130" s="60">
        <v>1.5500000000000014E-2</v>
      </c>
      <c r="H130" s="60">
        <v>1.5500000000000014E-2</v>
      </c>
      <c r="I130" s="60">
        <v>1.5500000000000014E-2</v>
      </c>
      <c r="J130" s="60">
        <f>0</f>
        <v>0</v>
      </c>
      <c r="K130" s="60">
        <v>1.5500000000000014E-2</v>
      </c>
      <c r="L130" s="60">
        <f>0</f>
        <v>0</v>
      </c>
      <c r="M130" s="60">
        <f>0</f>
        <v>0</v>
      </c>
      <c r="N130" s="59">
        <f t="shared" si="1"/>
        <v>7.7500000000000069E-2</v>
      </c>
    </row>
    <row r="131" spans="1:14">
      <c r="A131" s="51">
        <v>0.44791666666666702</v>
      </c>
      <c r="B131" s="52" t="s">
        <v>37</v>
      </c>
      <c r="C131" s="53">
        <v>0.45138888888888901</v>
      </c>
      <c r="D131" s="60">
        <v>1.5829165627811871E-2</v>
      </c>
      <c r="E131" s="60">
        <f>0</f>
        <v>0</v>
      </c>
      <c r="F131" s="60">
        <f>0</f>
        <v>0</v>
      </c>
      <c r="G131" s="60">
        <v>1.5829165627811871E-2</v>
      </c>
      <c r="H131" s="60">
        <v>1.5829165627811871E-2</v>
      </c>
      <c r="I131" s="60">
        <v>1.5829165627811871E-2</v>
      </c>
      <c r="J131" s="60">
        <f>0</f>
        <v>0</v>
      </c>
      <c r="K131" s="60">
        <v>1.5829165627811871E-2</v>
      </c>
      <c r="L131" s="60">
        <f>0</f>
        <v>0</v>
      </c>
      <c r="M131" s="60">
        <f>0</f>
        <v>0</v>
      </c>
      <c r="N131" s="59">
        <f t="shared" ref="N131:N194" si="2">SUM(D131:M131)</f>
        <v>7.9145828139059349E-2</v>
      </c>
    </row>
    <row r="132" spans="1:14">
      <c r="A132" s="51">
        <v>0.45138888888888901</v>
      </c>
      <c r="B132" s="52" t="s">
        <v>37</v>
      </c>
      <c r="C132" s="53">
        <v>0.45486111111111099</v>
      </c>
      <c r="D132" s="60">
        <v>1.3547106638692385E-2</v>
      </c>
      <c r="E132" s="60">
        <f>0</f>
        <v>0</v>
      </c>
      <c r="F132" s="60">
        <f>0</f>
        <v>0</v>
      </c>
      <c r="G132" s="60">
        <v>1.3547106638692385E-2</v>
      </c>
      <c r="H132" s="60">
        <v>1.3547106638692385E-2</v>
      </c>
      <c r="I132" s="60">
        <v>1.3547106638692385E-2</v>
      </c>
      <c r="J132" s="60">
        <f>0</f>
        <v>0</v>
      </c>
      <c r="K132" s="60">
        <v>1.3547106638692385E-2</v>
      </c>
      <c r="L132" s="60">
        <f>0</f>
        <v>0</v>
      </c>
      <c r="M132" s="60">
        <f>0</f>
        <v>0</v>
      </c>
      <c r="N132" s="59">
        <f t="shared" si="2"/>
        <v>6.7735533193461928E-2</v>
      </c>
    </row>
    <row r="133" spans="1:14">
      <c r="A133" s="51">
        <v>0.45486111111111099</v>
      </c>
      <c r="B133" s="52" t="s">
        <v>37</v>
      </c>
      <c r="C133" s="53">
        <v>0.45833333333333298</v>
      </c>
      <c r="D133" s="60">
        <v>1.1842598415409486E-2</v>
      </c>
      <c r="E133" s="60">
        <f>0</f>
        <v>0</v>
      </c>
      <c r="F133" s="60">
        <f>0</f>
        <v>0</v>
      </c>
      <c r="G133" s="60">
        <v>1.1842598415409486E-2</v>
      </c>
      <c r="H133" s="60">
        <v>1.1842598415409486E-2</v>
      </c>
      <c r="I133" s="60">
        <v>1.1842598415409486E-2</v>
      </c>
      <c r="J133" s="60">
        <f>0</f>
        <v>0</v>
      </c>
      <c r="K133" s="60">
        <v>1.1842598415409486E-2</v>
      </c>
      <c r="L133" s="60">
        <f>0</f>
        <v>0</v>
      </c>
      <c r="M133" s="60">
        <f>0</f>
        <v>0</v>
      </c>
      <c r="N133" s="59">
        <f t="shared" si="2"/>
        <v>5.921299207704743E-2</v>
      </c>
    </row>
    <row r="134" spans="1:14">
      <c r="A134" s="51">
        <v>0.45833333333333298</v>
      </c>
      <c r="B134" s="52" t="s">
        <v>37</v>
      </c>
      <c r="C134" s="53">
        <v>0.46180555555555503</v>
      </c>
      <c r="D134" s="57">
        <v>1.5409517982944012E-2</v>
      </c>
      <c r="E134" s="57">
        <f>0</f>
        <v>0</v>
      </c>
      <c r="F134" s="57">
        <v>1.5409517982944012E-2</v>
      </c>
      <c r="G134" s="57">
        <v>1.5409517982944012E-2</v>
      </c>
      <c r="H134" s="57">
        <v>1.5409517982944012E-2</v>
      </c>
      <c r="I134" s="57">
        <f>0</f>
        <v>0</v>
      </c>
      <c r="J134" s="57">
        <v>1.5409517982944012E-2</v>
      </c>
      <c r="K134" s="57">
        <f>0</f>
        <v>0</v>
      </c>
      <c r="L134" s="57">
        <f>0</f>
        <v>0</v>
      </c>
      <c r="M134" s="57">
        <f>0</f>
        <v>0</v>
      </c>
      <c r="N134" s="59">
        <f t="shared" si="2"/>
        <v>7.7047589914720063E-2</v>
      </c>
    </row>
    <row r="135" spans="1:14">
      <c r="A135" s="51">
        <v>0.46180555555555602</v>
      </c>
      <c r="B135" s="52" t="s">
        <v>37</v>
      </c>
      <c r="C135" s="53">
        <v>0.46527777777777801</v>
      </c>
      <c r="D135" s="57">
        <v>1.6140620217750361E-2</v>
      </c>
      <c r="E135" s="57">
        <f>0</f>
        <v>0</v>
      </c>
      <c r="F135" s="57">
        <v>1.6140620217750361E-2</v>
      </c>
      <c r="G135" s="57">
        <v>1.6140620217750361E-2</v>
      </c>
      <c r="H135" s="57">
        <v>1.6140620217750361E-2</v>
      </c>
      <c r="I135" s="57">
        <f>0</f>
        <v>0</v>
      </c>
      <c r="J135" s="57">
        <v>1.6140620217750361E-2</v>
      </c>
      <c r="K135" s="57">
        <f>0</f>
        <v>0</v>
      </c>
      <c r="L135" s="57">
        <f>0</f>
        <v>0</v>
      </c>
      <c r="M135" s="57">
        <f>0</f>
        <v>0</v>
      </c>
      <c r="N135" s="59">
        <f t="shared" si="2"/>
        <v>8.0703101088751811E-2</v>
      </c>
    </row>
    <row r="136" spans="1:14">
      <c r="A136" s="51">
        <v>0.46527777777777801</v>
      </c>
      <c r="B136" s="52" t="s">
        <v>37</v>
      </c>
      <c r="C136" s="53">
        <v>0.46875</v>
      </c>
      <c r="D136" s="57">
        <v>1.5500000000000014E-2</v>
      </c>
      <c r="E136" s="57">
        <f>0</f>
        <v>0</v>
      </c>
      <c r="F136" s="57">
        <v>1.5500000000000014E-2</v>
      </c>
      <c r="G136" s="57">
        <v>1.5500000000000014E-2</v>
      </c>
      <c r="H136" s="57">
        <v>1.5500000000000014E-2</v>
      </c>
      <c r="I136" s="57">
        <f>0</f>
        <v>0</v>
      </c>
      <c r="J136" s="57">
        <v>1.5500000000000014E-2</v>
      </c>
      <c r="K136" s="57">
        <f>0</f>
        <v>0</v>
      </c>
      <c r="L136" s="57">
        <f>0</f>
        <v>0</v>
      </c>
      <c r="M136" s="57">
        <f>0</f>
        <v>0</v>
      </c>
      <c r="N136" s="59">
        <f t="shared" si="2"/>
        <v>7.7500000000000069E-2</v>
      </c>
    </row>
    <row r="137" spans="1:14">
      <c r="A137" s="51">
        <v>0.46875</v>
      </c>
      <c r="B137" s="52" t="s">
        <v>37</v>
      </c>
      <c r="C137" s="53">
        <v>0.47222222222222199</v>
      </c>
      <c r="D137" s="57">
        <v>1.5829165627811871E-2</v>
      </c>
      <c r="E137" s="57">
        <f>0</f>
        <v>0</v>
      </c>
      <c r="F137" s="57">
        <v>1.5829165627811871E-2</v>
      </c>
      <c r="G137" s="57">
        <v>1.5829165627811871E-2</v>
      </c>
      <c r="H137" s="57">
        <v>1.5829165627811871E-2</v>
      </c>
      <c r="I137" s="57">
        <f>0</f>
        <v>0</v>
      </c>
      <c r="J137" s="57">
        <v>1.5829165627811871E-2</v>
      </c>
      <c r="K137" s="57">
        <f>0</f>
        <v>0</v>
      </c>
      <c r="L137" s="57">
        <f>0</f>
        <v>0</v>
      </c>
      <c r="M137" s="57">
        <f>0</f>
        <v>0</v>
      </c>
      <c r="N137" s="59">
        <f t="shared" si="2"/>
        <v>7.9145828139059349E-2</v>
      </c>
    </row>
    <row r="138" spans="1:14">
      <c r="A138" s="51">
        <v>0.47222222222222199</v>
      </c>
      <c r="B138" s="52" t="s">
        <v>37</v>
      </c>
      <c r="C138" s="53">
        <v>0.47569444444444398</v>
      </c>
      <c r="D138" s="57">
        <v>1.3547106638692385E-2</v>
      </c>
      <c r="E138" s="57">
        <f>0</f>
        <v>0</v>
      </c>
      <c r="F138" s="57">
        <v>1.3547106638692385E-2</v>
      </c>
      <c r="G138" s="57">
        <v>1.3547106638692385E-2</v>
      </c>
      <c r="H138" s="57">
        <v>1.3547106638692385E-2</v>
      </c>
      <c r="I138" s="57">
        <f>0</f>
        <v>0</v>
      </c>
      <c r="J138" s="57">
        <v>1.3547106638692385E-2</v>
      </c>
      <c r="K138" s="57">
        <f>0</f>
        <v>0</v>
      </c>
      <c r="L138" s="57">
        <f>0</f>
        <v>0</v>
      </c>
      <c r="M138" s="57">
        <f>0</f>
        <v>0</v>
      </c>
      <c r="N138" s="59">
        <f t="shared" si="2"/>
        <v>6.7735533193461928E-2</v>
      </c>
    </row>
    <row r="139" spans="1:14">
      <c r="A139" s="51">
        <v>0.47569444444444398</v>
      </c>
      <c r="B139" s="52" t="s">
        <v>37</v>
      </c>
      <c r="C139" s="53">
        <v>0.47916666666666602</v>
      </c>
      <c r="D139" s="57">
        <v>1.1842598415409486E-2</v>
      </c>
      <c r="E139" s="57">
        <f>0</f>
        <v>0</v>
      </c>
      <c r="F139" s="57">
        <v>1.1842598415409486E-2</v>
      </c>
      <c r="G139" s="57">
        <v>1.1842598415409486E-2</v>
      </c>
      <c r="H139" s="57">
        <v>1.1842598415409486E-2</v>
      </c>
      <c r="I139" s="57">
        <f>0</f>
        <v>0</v>
      </c>
      <c r="J139" s="57">
        <v>1.1842598415409486E-2</v>
      </c>
      <c r="K139" s="57">
        <f>0</f>
        <v>0</v>
      </c>
      <c r="L139" s="57">
        <f>0</f>
        <v>0</v>
      </c>
      <c r="M139" s="57">
        <f>0</f>
        <v>0</v>
      </c>
      <c r="N139" s="59">
        <f t="shared" si="2"/>
        <v>5.921299207704743E-2</v>
      </c>
    </row>
    <row r="140" spans="1:14">
      <c r="A140" s="51">
        <v>0.47916666666666702</v>
      </c>
      <c r="B140" s="52" t="s">
        <v>37</v>
      </c>
      <c r="C140" s="53">
        <v>0.48263888888888901</v>
      </c>
      <c r="D140" s="60">
        <v>1.5409517982944012E-2</v>
      </c>
      <c r="E140" s="60">
        <f>0</f>
        <v>0</v>
      </c>
      <c r="F140" s="60">
        <f>0</f>
        <v>0</v>
      </c>
      <c r="G140" s="60">
        <f>0</f>
        <v>0</v>
      </c>
      <c r="H140" s="60">
        <f>0</f>
        <v>0</v>
      </c>
      <c r="I140" s="60">
        <f>0</f>
        <v>0</v>
      </c>
      <c r="J140" s="60">
        <v>1.5409517982944012E-2</v>
      </c>
      <c r="K140" s="60">
        <f>0</f>
        <v>0</v>
      </c>
      <c r="L140" s="60">
        <v>1.5409517982944012E-2</v>
      </c>
      <c r="M140" s="60">
        <f>0</f>
        <v>0</v>
      </c>
      <c r="N140" s="59">
        <f t="shared" si="2"/>
        <v>4.6228553948832032E-2</v>
      </c>
    </row>
    <row r="141" spans="1:14">
      <c r="A141" s="51">
        <v>0.48263888888888901</v>
      </c>
      <c r="B141" s="52" t="s">
        <v>37</v>
      </c>
      <c r="C141" s="53">
        <v>0.48611111111111099</v>
      </c>
      <c r="D141" s="60">
        <v>1.6140620217750361E-2</v>
      </c>
      <c r="E141" s="60">
        <f>0</f>
        <v>0</v>
      </c>
      <c r="F141" s="60">
        <f>0</f>
        <v>0</v>
      </c>
      <c r="G141" s="60">
        <f>0</f>
        <v>0</v>
      </c>
      <c r="H141" s="60">
        <f>0</f>
        <v>0</v>
      </c>
      <c r="I141" s="60">
        <f>0</f>
        <v>0</v>
      </c>
      <c r="J141" s="60">
        <v>1.6140620217750361E-2</v>
      </c>
      <c r="K141" s="60">
        <f>0</f>
        <v>0</v>
      </c>
      <c r="L141" s="60">
        <v>1.6140620217750361E-2</v>
      </c>
      <c r="M141" s="60">
        <f>0</f>
        <v>0</v>
      </c>
      <c r="N141" s="59">
        <f t="shared" si="2"/>
        <v>4.8421860653251082E-2</v>
      </c>
    </row>
    <row r="142" spans="1:14">
      <c r="A142" s="51">
        <v>0.48611111111111099</v>
      </c>
      <c r="B142" s="52" t="s">
        <v>37</v>
      </c>
      <c r="C142" s="53">
        <v>0.48958333333333298</v>
      </c>
      <c r="D142" s="60">
        <v>1.5500000000000014E-2</v>
      </c>
      <c r="E142" s="60">
        <f>0</f>
        <v>0</v>
      </c>
      <c r="F142" s="60">
        <f>0</f>
        <v>0</v>
      </c>
      <c r="G142" s="60">
        <f>0</f>
        <v>0</v>
      </c>
      <c r="H142" s="60">
        <f>0</f>
        <v>0</v>
      </c>
      <c r="I142" s="60">
        <f>0</f>
        <v>0</v>
      </c>
      <c r="J142" s="60">
        <v>1.5500000000000014E-2</v>
      </c>
      <c r="K142" s="60">
        <f>0</f>
        <v>0</v>
      </c>
      <c r="L142" s="60">
        <v>1.5500000000000014E-2</v>
      </c>
      <c r="M142" s="60">
        <f>0</f>
        <v>0</v>
      </c>
      <c r="N142" s="59">
        <f t="shared" si="2"/>
        <v>4.6500000000000041E-2</v>
      </c>
    </row>
    <row r="143" spans="1:14">
      <c r="A143" s="51">
        <v>0.48958333333333298</v>
      </c>
      <c r="B143" s="52" t="s">
        <v>37</v>
      </c>
      <c r="C143" s="53">
        <v>0.49305555555555503</v>
      </c>
      <c r="D143" s="60">
        <v>1.5829165627811871E-2</v>
      </c>
      <c r="E143" s="60">
        <v>1.5409517982944012E-2</v>
      </c>
      <c r="F143" s="60">
        <f>0</f>
        <v>0</v>
      </c>
      <c r="G143" s="60">
        <f>0</f>
        <v>0</v>
      </c>
      <c r="H143" s="60">
        <f>0</f>
        <v>0</v>
      </c>
      <c r="I143" s="60">
        <f>0</f>
        <v>0</v>
      </c>
      <c r="J143" s="60">
        <v>1.5829165627811871E-2</v>
      </c>
      <c r="K143" s="60">
        <f>0</f>
        <v>0</v>
      </c>
      <c r="L143" s="60">
        <v>1.5829165627811871E-2</v>
      </c>
      <c r="M143" s="60">
        <f>0</f>
        <v>0</v>
      </c>
      <c r="N143" s="59">
        <f t="shared" si="2"/>
        <v>6.2897014866379636E-2</v>
      </c>
    </row>
    <row r="144" spans="1:14">
      <c r="A144" s="51">
        <v>0.49305555555555602</v>
      </c>
      <c r="B144" s="52" t="s">
        <v>37</v>
      </c>
      <c r="C144" s="53">
        <v>0.49652777777777801</v>
      </c>
      <c r="D144" s="60">
        <v>1.3547106638692385E-2</v>
      </c>
      <c r="E144" s="60">
        <v>1.6140620217750361E-2</v>
      </c>
      <c r="F144" s="60">
        <f>0</f>
        <v>0</v>
      </c>
      <c r="G144" s="60">
        <f>0</f>
        <v>0</v>
      </c>
      <c r="H144" s="60">
        <f>0</f>
        <v>0</v>
      </c>
      <c r="I144" s="60">
        <f>0</f>
        <v>0</v>
      </c>
      <c r="J144" s="60">
        <v>1.3547106638692385E-2</v>
      </c>
      <c r="K144" s="60">
        <f>0</f>
        <v>0</v>
      </c>
      <c r="L144" s="60">
        <v>1.3547106638692385E-2</v>
      </c>
      <c r="M144" s="60">
        <f>0</f>
        <v>0</v>
      </c>
      <c r="N144" s="59">
        <f t="shared" si="2"/>
        <v>5.6781940133827521E-2</v>
      </c>
    </row>
    <row r="145" spans="1:14">
      <c r="A145" s="51">
        <v>0.49652777777777801</v>
      </c>
      <c r="B145" s="52" t="s">
        <v>37</v>
      </c>
      <c r="C145" s="53">
        <v>0.5</v>
      </c>
      <c r="D145" s="60">
        <v>1.1842598415409486E-2</v>
      </c>
      <c r="E145" s="60">
        <v>1.5500000000000014E-2</v>
      </c>
      <c r="F145" s="60">
        <f>0</f>
        <v>0</v>
      </c>
      <c r="G145" s="60">
        <f>0</f>
        <v>0</v>
      </c>
      <c r="H145" s="60">
        <f>0</f>
        <v>0</v>
      </c>
      <c r="I145" s="60">
        <f>0</f>
        <v>0</v>
      </c>
      <c r="J145" s="60">
        <v>1.1842598415409486E-2</v>
      </c>
      <c r="K145" s="60">
        <f>0</f>
        <v>0</v>
      </c>
      <c r="L145" s="60">
        <v>1.1842598415409486E-2</v>
      </c>
      <c r="M145" s="60">
        <f>0</f>
        <v>0</v>
      </c>
      <c r="N145" s="59">
        <f t="shared" si="2"/>
        <v>5.1027795246228476E-2</v>
      </c>
    </row>
    <row r="146" spans="1:14">
      <c r="A146" s="51">
        <v>0.5</v>
      </c>
      <c r="B146" s="52" t="s">
        <v>37</v>
      </c>
      <c r="C146" s="53">
        <v>0.50347222222222199</v>
      </c>
      <c r="D146" s="57">
        <v>8.9999999999999993E-3</v>
      </c>
      <c r="E146" s="57">
        <v>1.5829165627811871E-2</v>
      </c>
      <c r="F146" s="57">
        <f>0</f>
        <v>0</v>
      </c>
      <c r="G146" s="57">
        <f>0</f>
        <v>0</v>
      </c>
      <c r="H146" s="57">
        <f>0</f>
        <v>0</v>
      </c>
      <c r="I146" s="57">
        <f>0</f>
        <v>0</v>
      </c>
      <c r="J146" s="57">
        <v>8.9999999999999993E-3</v>
      </c>
      <c r="K146" s="57">
        <f>0</f>
        <v>0</v>
      </c>
      <c r="L146" s="57">
        <v>1.5409517982944012E-2</v>
      </c>
      <c r="M146" s="57">
        <v>1.5409517982944012E-2</v>
      </c>
      <c r="N146" s="59">
        <f t="shared" si="2"/>
        <v>6.4648201593699897E-2</v>
      </c>
    </row>
    <row r="147" spans="1:14">
      <c r="A147" s="51">
        <v>0.50347222222222199</v>
      </c>
      <c r="B147" s="52" t="s">
        <v>37</v>
      </c>
      <c r="C147" s="53">
        <v>0.50694444444444398</v>
      </c>
      <c r="D147" s="57">
        <v>8.0000000000000002E-3</v>
      </c>
      <c r="E147" s="57">
        <v>1.3547106638692385E-2</v>
      </c>
      <c r="F147" s="57">
        <f>0</f>
        <v>0</v>
      </c>
      <c r="G147" s="57">
        <f>0</f>
        <v>0</v>
      </c>
      <c r="H147" s="57">
        <f>0</f>
        <v>0</v>
      </c>
      <c r="I147" s="57">
        <f>0</f>
        <v>0</v>
      </c>
      <c r="J147" s="57">
        <v>8.0000000000000002E-3</v>
      </c>
      <c r="K147" s="57">
        <f>0</f>
        <v>0</v>
      </c>
      <c r="L147" s="57">
        <v>1.6140620217750361E-2</v>
      </c>
      <c r="M147" s="57">
        <v>1.6140620217750361E-2</v>
      </c>
      <c r="N147" s="59">
        <f t="shared" si="2"/>
        <v>6.1828347074193109E-2</v>
      </c>
    </row>
    <row r="148" spans="1:14">
      <c r="A148" s="51">
        <v>0.50694444444444398</v>
      </c>
      <c r="B148" s="52" t="s">
        <v>37</v>
      </c>
      <c r="C148" s="53">
        <v>0.51041666666666596</v>
      </c>
      <c r="D148" s="57">
        <v>7.0000000000000001E-3</v>
      </c>
      <c r="E148" s="57">
        <v>1.1842598415409486E-2</v>
      </c>
      <c r="F148" s="57">
        <f>0</f>
        <v>0</v>
      </c>
      <c r="G148" s="57">
        <f>0</f>
        <v>0</v>
      </c>
      <c r="H148" s="57">
        <f>0</f>
        <v>0</v>
      </c>
      <c r="I148" s="57">
        <f>0</f>
        <v>0</v>
      </c>
      <c r="J148" s="57">
        <v>7.0000000000000001E-3</v>
      </c>
      <c r="K148" s="57">
        <f>0</f>
        <v>0</v>
      </c>
      <c r="L148" s="57">
        <v>1.5500000000000014E-2</v>
      </c>
      <c r="M148" s="57">
        <v>1.5500000000000014E-2</v>
      </c>
      <c r="N148" s="59">
        <f t="shared" si="2"/>
        <v>5.6842598415409513E-2</v>
      </c>
    </row>
    <row r="149" spans="1:14">
      <c r="A149" s="51">
        <v>0.51041666666666696</v>
      </c>
      <c r="B149" s="52" t="s">
        <v>37</v>
      </c>
      <c r="C149" s="53">
        <v>0.51388888888888895</v>
      </c>
      <c r="D149" s="57">
        <v>6.0000000000000001E-3</v>
      </c>
      <c r="E149" s="57">
        <v>8.9999999999999993E-3</v>
      </c>
      <c r="F149" s="57">
        <f>0</f>
        <v>0</v>
      </c>
      <c r="G149" s="57">
        <v>1.5409517982944012E-2</v>
      </c>
      <c r="H149" s="57">
        <f>0</f>
        <v>0</v>
      </c>
      <c r="I149" s="57">
        <f>0</f>
        <v>0</v>
      </c>
      <c r="J149" s="57">
        <v>6.0000000000000001E-3</v>
      </c>
      <c r="K149" s="57">
        <f>0</f>
        <v>0</v>
      </c>
      <c r="L149" s="57">
        <v>1.5829165627811871E-2</v>
      </c>
      <c r="M149" s="57">
        <v>1.5829165627811871E-2</v>
      </c>
      <c r="N149" s="59">
        <f t="shared" si="2"/>
        <v>6.8067849238567762E-2</v>
      </c>
    </row>
    <row r="150" spans="1:14">
      <c r="A150" s="51">
        <v>0.51388888888888895</v>
      </c>
      <c r="B150" s="52" t="s">
        <v>37</v>
      </c>
      <c r="C150" s="53">
        <v>0.51736111111111105</v>
      </c>
      <c r="D150" s="57">
        <v>5.0000000000000001E-3</v>
      </c>
      <c r="E150" s="57">
        <v>8.0000000000000002E-3</v>
      </c>
      <c r="F150" s="57">
        <f>0</f>
        <v>0</v>
      </c>
      <c r="G150" s="57">
        <v>1.6140620217750361E-2</v>
      </c>
      <c r="H150" s="57">
        <f>0</f>
        <v>0</v>
      </c>
      <c r="I150" s="57">
        <f>0</f>
        <v>0</v>
      </c>
      <c r="J150" s="57">
        <v>5.0000000000000001E-3</v>
      </c>
      <c r="K150" s="57">
        <f>0</f>
        <v>0</v>
      </c>
      <c r="L150" s="57">
        <v>1.3547106638692385E-2</v>
      </c>
      <c r="M150" s="57">
        <v>1.3547106638692385E-2</v>
      </c>
      <c r="N150" s="59">
        <f t="shared" si="2"/>
        <v>6.1234833495135137E-2</v>
      </c>
    </row>
    <row r="151" spans="1:14">
      <c r="A151" s="51">
        <v>0.51736111111111105</v>
      </c>
      <c r="B151" s="52" t="s">
        <v>37</v>
      </c>
      <c r="C151" s="53">
        <v>0.52083333333333304</v>
      </c>
      <c r="D151" s="57">
        <v>4.0000000000000001E-3</v>
      </c>
      <c r="E151" s="57">
        <v>7.0000000000000001E-3</v>
      </c>
      <c r="F151" s="57">
        <f>0</f>
        <v>0</v>
      </c>
      <c r="G151" s="57">
        <v>1.5500000000000014E-2</v>
      </c>
      <c r="H151" s="57">
        <f>0</f>
        <v>0</v>
      </c>
      <c r="I151" s="57">
        <f>0</f>
        <v>0</v>
      </c>
      <c r="J151" s="57">
        <v>4.0000000000000001E-3</v>
      </c>
      <c r="K151" s="57">
        <f>0</f>
        <v>0</v>
      </c>
      <c r="L151" s="57">
        <v>1.1842598415409486E-2</v>
      </c>
      <c r="M151" s="57">
        <v>1.1842598415409486E-2</v>
      </c>
      <c r="N151" s="59">
        <f t="shared" si="2"/>
        <v>5.4185196830818988E-2</v>
      </c>
    </row>
    <row r="152" spans="1:14">
      <c r="A152" s="51">
        <v>0.52083333333333304</v>
      </c>
      <c r="B152" s="52" t="s">
        <v>37</v>
      </c>
      <c r="C152" s="53">
        <v>0.52430555555555503</v>
      </c>
      <c r="D152" s="60">
        <f>0</f>
        <v>0</v>
      </c>
      <c r="E152" s="60">
        <v>1.5409517982944012E-2</v>
      </c>
      <c r="F152" s="60">
        <f>0</f>
        <v>0</v>
      </c>
      <c r="G152" s="60">
        <f>0</f>
        <v>0</v>
      </c>
      <c r="H152" s="60">
        <f>0</f>
        <v>0</v>
      </c>
      <c r="I152" s="60">
        <v>1.5409517982944012E-2</v>
      </c>
      <c r="J152" s="60">
        <v>1.5409517982944012E-2</v>
      </c>
      <c r="K152" s="60">
        <v>1.5409517982944012E-2</v>
      </c>
      <c r="L152" s="60">
        <f>0</f>
        <v>0</v>
      </c>
      <c r="M152" s="60">
        <v>1.5409517982944012E-2</v>
      </c>
      <c r="N152" s="59">
        <f t="shared" si="2"/>
        <v>7.7047589914720063E-2</v>
      </c>
    </row>
    <row r="153" spans="1:14">
      <c r="A153" s="51">
        <v>0.52430555555555602</v>
      </c>
      <c r="B153" s="52" t="s">
        <v>37</v>
      </c>
      <c r="C153" s="53">
        <v>0.52777777777777801</v>
      </c>
      <c r="D153" s="60">
        <f>0</f>
        <v>0</v>
      </c>
      <c r="E153" s="60">
        <v>1.6140620217750361E-2</v>
      </c>
      <c r="F153" s="60">
        <f>0</f>
        <v>0</v>
      </c>
      <c r="G153" s="60">
        <f>0</f>
        <v>0</v>
      </c>
      <c r="H153" s="60">
        <f>0</f>
        <v>0</v>
      </c>
      <c r="I153" s="60">
        <v>1.6140620217750361E-2</v>
      </c>
      <c r="J153" s="60">
        <v>1.6140620217750361E-2</v>
      </c>
      <c r="K153" s="60">
        <v>1.6140620217750361E-2</v>
      </c>
      <c r="L153" s="60">
        <f>0</f>
        <v>0</v>
      </c>
      <c r="M153" s="60">
        <v>1.6140620217750361E-2</v>
      </c>
      <c r="N153" s="59">
        <f t="shared" si="2"/>
        <v>8.0703101088751811E-2</v>
      </c>
    </row>
    <row r="154" spans="1:14">
      <c r="A154" s="51">
        <v>0.52777777777777801</v>
      </c>
      <c r="B154" s="52" t="s">
        <v>37</v>
      </c>
      <c r="C154" s="53">
        <v>0.53125</v>
      </c>
      <c r="D154" s="60">
        <f>0</f>
        <v>0</v>
      </c>
      <c r="E154" s="60">
        <v>1.5500000000000014E-2</v>
      </c>
      <c r="F154" s="60">
        <f>0</f>
        <v>0</v>
      </c>
      <c r="G154" s="60">
        <f>0</f>
        <v>0</v>
      </c>
      <c r="H154" s="60">
        <f>0</f>
        <v>0</v>
      </c>
      <c r="I154" s="60">
        <v>1.5500000000000014E-2</v>
      </c>
      <c r="J154" s="60">
        <v>1.5500000000000014E-2</v>
      </c>
      <c r="K154" s="60">
        <v>1.5500000000000014E-2</v>
      </c>
      <c r="L154" s="60">
        <f>0</f>
        <v>0</v>
      </c>
      <c r="M154" s="60">
        <v>1.5500000000000014E-2</v>
      </c>
      <c r="N154" s="59">
        <f t="shared" si="2"/>
        <v>7.7500000000000069E-2</v>
      </c>
    </row>
    <row r="155" spans="1:14">
      <c r="A155" s="51">
        <v>0.53125</v>
      </c>
      <c r="B155" s="52" t="s">
        <v>37</v>
      </c>
      <c r="C155" s="53">
        <v>0.53472222222222199</v>
      </c>
      <c r="D155" s="60">
        <f>0</f>
        <v>0</v>
      </c>
      <c r="E155" s="60">
        <v>1.5829165627811871E-2</v>
      </c>
      <c r="F155" s="60">
        <f>0</f>
        <v>0</v>
      </c>
      <c r="G155" s="60">
        <f>0</f>
        <v>0</v>
      </c>
      <c r="H155" s="60">
        <f>0</f>
        <v>0</v>
      </c>
      <c r="I155" s="60">
        <v>1.5829165627811871E-2</v>
      </c>
      <c r="J155" s="60">
        <v>1.5829165627811871E-2</v>
      </c>
      <c r="K155" s="60">
        <v>1.5829165627811871E-2</v>
      </c>
      <c r="L155" s="60">
        <f>0</f>
        <v>0</v>
      </c>
      <c r="M155" s="60">
        <v>1.5829165627811871E-2</v>
      </c>
      <c r="N155" s="59">
        <f t="shared" si="2"/>
        <v>7.9145828139059349E-2</v>
      </c>
    </row>
    <row r="156" spans="1:14">
      <c r="A156" s="51">
        <v>0.53472222222222199</v>
      </c>
      <c r="B156" s="52" t="s">
        <v>37</v>
      </c>
      <c r="C156" s="53">
        <v>0.53819444444444398</v>
      </c>
      <c r="D156" s="60">
        <f>0</f>
        <v>0</v>
      </c>
      <c r="E156" s="60">
        <v>1.3547106638692385E-2</v>
      </c>
      <c r="F156" s="60">
        <f>0</f>
        <v>0</v>
      </c>
      <c r="G156" s="60">
        <f>0</f>
        <v>0</v>
      </c>
      <c r="H156" s="60">
        <f>0</f>
        <v>0</v>
      </c>
      <c r="I156" s="60">
        <v>1.3547106638692385E-2</v>
      </c>
      <c r="J156" s="60">
        <v>1.3547106638692385E-2</v>
      </c>
      <c r="K156" s="60">
        <v>1.3547106638692385E-2</v>
      </c>
      <c r="L156" s="60">
        <f>0</f>
        <v>0</v>
      </c>
      <c r="M156" s="60">
        <v>1.3547106638692385E-2</v>
      </c>
      <c r="N156" s="59">
        <f t="shared" si="2"/>
        <v>6.7735533193461928E-2</v>
      </c>
    </row>
    <row r="157" spans="1:14">
      <c r="A157" s="51">
        <v>0.53819444444444398</v>
      </c>
      <c r="B157" s="52" t="s">
        <v>37</v>
      </c>
      <c r="C157" s="53">
        <v>0.54166666666666596</v>
      </c>
      <c r="D157" s="60">
        <f>0</f>
        <v>0</v>
      </c>
      <c r="E157" s="60">
        <v>1.1842598415409486E-2</v>
      </c>
      <c r="F157" s="60">
        <f>0</f>
        <v>0</v>
      </c>
      <c r="G157" s="60">
        <f>0</f>
        <v>0</v>
      </c>
      <c r="H157" s="60">
        <f>0</f>
        <v>0</v>
      </c>
      <c r="I157" s="60">
        <v>1.1842598415409486E-2</v>
      </c>
      <c r="J157" s="60">
        <v>1.1842598415409486E-2</v>
      </c>
      <c r="K157" s="60">
        <v>1.1842598415409486E-2</v>
      </c>
      <c r="L157" s="60">
        <f>0</f>
        <v>0</v>
      </c>
      <c r="M157" s="60">
        <v>1.1842598415409486E-2</v>
      </c>
      <c r="N157" s="59">
        <f t="shared" si="2"/>
        <v>5.921299207704743E-2</v>
      </c>
    </row>
    <row r="158" spans="1:14">
      <c r="A158" s="51">
        <v>0.54166666666666696</v>
      </c>
      <c r="B158" s="52" t="s">
        <v>37</v>
      </c>
      <c r="C158" s="53">
        <v>0.54513888888888895</v>
      </c>
      <c r="D158" s="57">
        <f>0</f>
        <v>0</v>
      </c>
      <c r="E158" s="57">
        <v>1.5409517982944012E-2</v>
      </c>
      <c r="F158" s="57">
        <f>0</f>
        <v>0</v>
      </c>
      <c r="G158" s="57">
        <f>0</f>
        <v>0</v>
      </c>
      <c r="H158" s="57">
        <f>0</f>
        <v>0</v>
      </c>
      <c r="I158" s="57">
        <f>0</f>
        <v>0</v>
      </c>
      <c r="J158" s="57">
        <v>1.5409517982944012E-2</v>
      </c>
      <c r="K158" s="57">
        <f>0</f>
        <v>0</v>
      </c>
      <c r="L158" s="57">
        <f>0</f>
        <v>0</v>
      </c>
      <c r="M158" s="57">
        <f>0</f>
        <v>0</v>
      </c>
      <c r="N158" s="59">
        <f t="shared" si="2"/>
        <v>3.0819035965888024E-2</v>
      </c>
    </row>
    <row r="159" spans="1:14">
      <c r="A159" s="51">
        <v>0.54513888888888895</v>
      </c>
      <c r="B159" s="52" t="s">
        <v>37</v>
      </c>
      <c r="C159" s="53">
        <v>0.54861111111111105</v>
      </c>
      <c r="D159" s="57">
        <f>0</f>
        <v>0</v>
      </c>
      <c r="E159" s="57">
        <v>1.6140620217750361E-2</v>
      </c>
      <c r="F159" s="57">
        <f>0</f>
        <v>0</v>
      </c>
      <c r="G159" s="57">
        <f>0</f>
        <v>0</v>
      </c>
      <c r="H159" s="57">
        <f>0</f>
        <v>0</v>
      </c>
      <c r="I159" s="57">
        <f>0</f>
        <v>0</v>
      </c>
      <c r="J159" s="57">
        <v>1.6140620217750361E-2</v>
      </c>
      <c r="K159" s="57">
        <f>0</f>
        <v>0</v>
      </c>
      <c r="L159" s="57">
        <f>0</f>
        <v>0</v>
      </c>
      <c r="M159" s="57">
        <f>0</f>
        <v>0</v>
      </c>
      <c r="N159" s="59">
        <f t="shared" si="2"/>
        <v>3.2281240435500722E-2</v>
      </c>
    </row>
    <row r="160" spans="1:14">
      <c r="A160" s="51">
        <v>0.54861111111111105</v>
      </c>
      <c r="B160" s="52" t="s">
        <v>37</v>
      </c>
      <c r="C160" s="53">
        <v>0.55208333333333304</v>
      </c>
      <c r="D160" s="57">
        <f>0</f>
        <v>0</v>
      </c>
      <c r="E160" s="57">
        <v>1.5500000000000014E-2</v>
      </c>
      <c r="F160" s="57">
        <f>0</f>
        <v>0</v>
      </c>
      <c r="G160" s="57">
        <f>0</f>
        <v>0</v>
      </c>
      <c r="H160" s="57">
        <f>0</f>
        <v>0</v>
      </c>
      <c r="I160" s="57">
        <f>0</f>
        <v>0</v>
      </c>
      <c r="J160" s="57">
        <v>1.5500000000000014E-2</v>
      </c>
      <c r="K160" s="57">
        <f>0</f>
        <v>0</v>
      </c>
      <c r="L160" s="57">
        <f>0</f>
        <v>0</v>
      </c>
      <c r="M160" s="57">
        <f>0</f>
        <v>0</v>
      </c>
      <c r="N160" s="59">
        <f t="shared" si="2"/>
        <v>3.1000000000000028E-2</v>
      </c>
    </row>
    <row r="161" spans="1:14">
      <c r="A161" s="51">
        <v>0.55208333333333304</v>
      </c>
      <c r="B161" s="52" t="s">
        <v>37</v>
      </c>
      <c r="C161" s="53">
        <v>0.55555555555555503</v>
      </c>
      <c r="D161" s="57">
        <f>0</f>
        <v>0</v>
      </c>
      <c r="E161" s="57">
        <v>1.5829165627811871E-2</v>
      </c>
      <c r="F161" s="57">
        <f>0</f>
        <v>0</v>
      </c>
      <c r="G161" s="57">
        <f>0</f>
        <v>0</v>
      </c>
      <c r="H161" s="57">
        <f>0</f>
        <v>0</v>
      </c>
      <c r="I161" s="57">
        <f>0</f>
        <v>0</v>
      </c>
      <c r="J161" s="57">
        <v>1.5829165627811871E-2</v>
      </c>
      <c r="K161" s="57">
        <f>0</f>
        <v>0</v>
      </c>
      <c r="L161" s="57">
        <f>0</f>
        <v>0</v>
      </c>
      <c r="M161" s="57">
        <f>0</f>
        <v>0</v>
      </c>
      <c r="N161" s="59">
        <f t="shared" si="2"/>
        <v>3.1658331255623742E-2</v>
      </c>
    </row>
    <row r="162" spans="1:14">
      <c r="A162" s="51">
        <v>0.55555555555555602</v>
      </c>
      <c r="B162" s="52" t="s">
        <v>37</v>
      </c>
      <c r="C162" s="53">
        <v>0.55902777777777801</v>
      </c>
      <c r="D162" s="57">
        <f>0</f>
        <v>0</v>
      </c>
      <c r="E162" s="57">
        <v>1.3547106638692385E-2</v>
      </c>
      <c r="F162" s="57">
        <f>0</f>
        <v>0</v>
      </c>
      <c r="G162" s="57">
        <f>0</f>
        <v>0</v>
      </c>
      <c r="H162" s="57">
        <f>0</f>
        <v>0</v>
      </c>
      <c r="I162" s="57">
        <f>0</f>
        <v>0</v>
      </c>
      <c r="J162" s="57">
        <v>1.3547106638692385E-2</v>
      </c>
      <c r="K162" s="57">
        <f>0</f>
        <v>0</v>
      </c>
      <c r="L162" s="57">
        <f>0</f>
        <v>0</v>
      </c>
      <c r="M162" s="57">
        <f>0</f>
        <v>0</v>
      </c>
      <c r="N162" s="59">
        <f t="shared" si="2"/>
        <v>2.709421327738477E-2</v>
      </c>
    </row>
    <row r="163" spans="1:14">
      <c r="A163" s="51">
        <v>0.55902777777777801</v>
      </c>
      <c r="B163" s="52" t="s">
        <v>37</v>
      </c>
      <c r="C163" s="53">
        <v>0.5625</v>
      </c>
      <c r="D163" s="57">
        <f>0</f>
        <v>0</v>
      </c>
      <c r="E163" s="57">
        <v>1.1842598415409486E-2</v>
      </c>
      <c r="F163" s="57">
        <f>0</f>
        <v>0</v>
      </c>
      <c r="G163" s="57">
        <f>0</f>
        <v>0</v>
      </c>
      <c r="H163" s="57">
        <f>0</f>
        <v>0</v>
      </c>
      <c r="I163" s="57">
        <f>0</f>
        <v>0</v>
      </c>
      <c r="J163" s="57">
        <v>1.1842598415409486E-2</v>
      </c>
      <c r="K163" s="57">
        <f>0</f>
        <v>0</v>
      </c>
      <c r="L163" s="57">
        <f>0</f>
        <v>0</v>
      </c>
      <c r="M163" s="57">
        <f>0</f>
        <v>0</v>
      </c>
      <c r="N163" s="59">
        <f t="shared" si="2"/>
        <v>2.3685196830818971E-2</v>
      </c>
    </row>
    <row r="164" spans="1:14">
      <c r="A164" s="51">
        <v>0.5625</v>
      </c>
      <c r="B164" s="52" t="s">
        <v>37</v>
      </c>
      <c r="C164" s="53">
        <v>0.56597222222222199</v>
      </c>
      <c r="D164" s="60">
        <f>0</f>
        <v>0</v>
      </c>
      <c r="E164" s="60">
        <v>8.9999999999999993E-3</v>
      </c>
      <c r="F164" s="60">
        <v>1.5409517982944012E-2</v>
      </c>
      <c r="G164" s="60">
        <v>1.5409517982944012E-2</v>
      </c>
      <c r="H164" s="60">
        <f>0</f>
        <v>0</v>
      </c>
      <c r="I164" s="60">
        <f>0</f>
        <v>0</v>
      </c>
      <c r="J164" s="60">
        <v>8.9999999999999993E-3</v>
      </c>
      <c r="K164" s="60">
        <v>1.5409517982944012E-2</v>
      </c>
      <c r="L164" s="60">
        <v>1.5409517982944012E-2</v>
      </c>
      <c r="M164" s="60">
        <f>0</f>
        <v>0</v>
      </c>
      <c r="N164" s="59">
        <f t="shared" si="2"/>
        <v>7.963807193177605E-2</v>
      </c>
    </row>
    <row r="165" spans="1:14">
      <c r="A165" s="51">
        <v>0.56597222222222199</v>
      </c>
      <c r="B165" s="52" t="s">
        <v>37</v>
      </c>
      <c r="C165" s="53">
        <v>0.56944444444444398</v>
      </c>
      <c r="D165" s="60">
        <f>0</f>
        <v>0</v>
      </c>
      <c r="E165" s="60">
        <v>8.0000000000000002E-3</v>
      </c>
      <c r="F165" s="60">
        <v>1.6140620217750361E-2</v>
      </c>
      <c r="G165" s="60">
        <v>1.6140620217750361E-2</v>
      </c>
      <c r="H165" s="60">
        <f>0</f>
        <v>0</v>
      </c>
      <c r="I165" s="60">
        <f>0</f>
        <v>0</v>
      </c>
      <c r="J165" s="60">
        <v>8.0000000000000002E-3</v>
      </c>
      <c r="K165" s="60">
        <v>1.6140620217750361E-2</v>
      </c>
      <c r="L165" s="60">
        <v>1.6140620217750361E-2</v>
      </c>
      <c r="M165" s="60">
        <f>0</f>
        <v>0</v>
      </c>
      <c r="N165" s="59">
        <f t="shared" si="2"/>
        <v>8.0562480871001457E-2</v>
      </c>
    </row>
    <row r="166" spans="1:14">
      <c r="A166" s="51">
        <v>0.56944444444444398</v>
      </c>
      <c r="B166" s="52" t="s">
        <v>37</v>
      </c>
      <c r="C166" s="53">
        <v>0.57291666666666596</v>
      </c>
      <c r="D166" s="60">
        <f>0</f>
        <v>0</v>
      </c>
      <c r="E166" s="60">
        <v>7.0000000000000001E-3</v>
      </c>
      <c r="F166" s="60">
        <v>1.5500000000000014E-2</v>
      </c>
      <c r="G166" s="60">
        <v>1.5500000000000014E-2</v>
      </c>
      <c r="H166" s="60">
        <f>0</f>
        <v>0</v>
      </c>
      <c r="I166" s="60">
        <f>0</f>
        <v>0</v>
      </c>
      <c r="J166" s="60">
        <v>7.0000000000000001E-3</v>
      </c>
      <c r="K166" s="60">
        <v>1.5500000000000014E-2</v>
      </c>
      <c r="L166" s="60">
        <v>1.5500000000000014E-2</v>
      </c>
      <c r="M166" s="60">
        <f>0</f>
        <v>0</v>
      </c>
      <c r="N166" s="59">
        <f t="shared" si="2"/>
        <v>7.6000000000000054E-2</v>
      </c>
    </row>
    <row r="167" spans="1:14">
      <c r="A167" s="51">
        <v>0.57291666666666696</v>
      </c>
      <c r="B167" s="52" t="s">
        <v>37</v>
      </c>
      <c r="C167" s="53">
        <v>0.57638888888888895</v>
      </c>
      <c r="D167" s="60">
        <f>0</f>
        <v>0</v>
      </c>
      <c r="E167" s="60">
        <v>6.0000000000000001E-3</v>
      </c>
      <c r="F167" s="60">
        <v>1.5829165627811871E-2</v>
      </c>
      <c r="G167" s="60">
        <v>1.5829165627811871E-2</v>
      </c>
      <c r="H167" s="60">
        <f>0</f>
        <v>0</v>
      </c>
      <c r="I167" s="60">
        <f>0</f>
        <v>0</v>
      </c>
      <c r="J167" s="60">
        <v>6.0000000000000001E-3</v>
      </c>
      <c r="K167" s="60">
        <v>1.5829165627811871E-2</v>
      </c>
      <c r="L167" s="60">
        <v>1.5829165627811871E-2</v>
      </c>
      <c r="M167" s="60">
        <v>1.5409517982944012E-2</v>
      </c>
      <c r="N167" s="59">
        <f t="shared" si="2"/>
        <v>9.0726180494191497E-2</v>
      </c>
    </row>
    <row r="168" spans="1:14">
      <c r="A168" s="51">
        <v>0.57638888888888895</v>
      </c>
      <c r="B168" s="52" t="s">
        <v>37</v>
      </c>
      <c r="C168" s="53">
        <v>0.57986111111111105</v>
      </c>
      <c r="D168" s="60">
        <f>0</f>
        <v>0</v>
      </c>
      <c r="E168" s="60">
        <v>5.0000000000000001E-3</v>
      </c>
      <c r="F168" s="60">
        <v>1.3547106638692385E-2</v>
      </c>
      <c r="G168" s="60">
        <v>1.3547106638692385E-2</v>
      </c>
      <c r="H168" s="60">
        <f>0</f>
        <v>0</v>
      </c>
      <c r="I168" s="60">
        <f>0</f>
        <v>0</v>
      </c>
      <c r="J168" s="60">
        <v>5.0000000000000001E-3</v>
      </c>
      <c r="K168" s="60">
        <v>1.3547106638692385E-2</v>
      </c>
      <c r="L168" s="60">
        <v>1.3547106638692385E-2</v>
      </c>
      <c r="M168" s="60">
        <v>1.6140620217750361E-2</v>
      </c>
      <c r="N168" s="59">
        <f t="shared" si="2"/>
        <v>8.0329046772519896E-2</v>
      </c>
    </row>
    <row r="169" spans="1:14">
      <c r="A169" s="51">
        <v>0.57986111111111105</v>
      </c>
      <c r="B169" s="52" t="s">
        <v>37</v>
      </c>
      <c r="C169" s="53">
        <v>0.58333333333333304</v>
      </c>
      <c r="D169" s="60">
        <f>0</f>
        <v>0</v>
      </c>
      <c r="E169" s="60">
        <v>4.0000000000000001E-3</v>
      </c>
      <c r="F169" s="60">
        <v>1.1842598415409486E-2</v>
      </c>
      <c r="G169" s="60">
        <v>1.1842598415409486E-2</v>
      </c>
      <c r="H169" s="60">
        <f>0</f>
        <v>0</v>
      </c>
      <c r="I169" s="60">
        <f>0</f>
        <v>0</v>
      </c>
      <c r="J169" s="60">
        <v>4.0000000000000001E-3</v>
      </c>
      <c r="K169" s="60">
        <v>1.1842598415409486E-2</v>
      </c>
      <c r="L169" s="60">
        <v>1.1842598415409486E-2</v>
      </c>
      <c r="M169" s="60">
        <v>1.5500000000000014E-2</v>
      </c>
      <c r="N169" s="59">
        <f t="shared" si="2"/>
        <v>7.0870393661637957E-2</v>
      </c>
    </row>
    <row r="170" spans="1:14">
      <c r="A170" s="51">
        <v>0.58333333333333304</v>
      </c>
      <c r="B170" s="52" t="s">
        <v>37</v>
      </c>
      <c r="C170" s="53">
        <v>0.58680555555555503</v>
      </c>
      <c r="D170" s="57">
        <v>1.5409517982944012E-2</v>
      </c>
      <c r="E170" s="57">
        <v>1.5409517982944012E-2</v>
      </c>
      <c r="F170" s="57">
        <f>0</f>
        <v>0</v>
      </c>
      <c r="G170" s="57">
        <v>1.5409517982944012E-2</v>
      </c>
      <c r="H170" s="57">
        <f>0</f>
        <v>0</v>
      </c>
      <c r="I170" s="57">
        <f>0</f>
        <v>0</v>
      </c>
      <c r="J170" s="57">
        <v>1.5409517982944012E-2</v>
      </c>
      <c r="K170" s="57">
        <v>1.5409517982944012E-2</v>
      </c>
      <c r="L170" s="57">
        <f>0</f>
        <v>0</v>
      </c>
      <c r="M170" s="57">
        <v>1.5829165627811871E-2</v>
      </c>
      <c r="N170" s="59">
        <f t="shared" si="2"/>
        <v>9.2876755542531941E-2</v>
      </c>
    </row>
    <row r="171" spans="1:14">
      <c r="A171" s="51">
        <v>0.58680555555555503</v>
      </c>
      <c r="B171" s="52" t="s">
        <v>37</v>
      </c>
      <c r="C171" s="53">
        <v>0.59027777777777701</v>
      </c>
      <c r="D171" s="57">
        <v>1.6140620217750361E-2</v>
      </c>
      <c r="E171" s="57">
        <v>1.6140620217750361E-2</v>
      </c>
      <c r="F171" s="57">
        <f>0</f>
        <v>0</v>
      </c>
      <c r="G171" s="57">
        <v>1.6140620217750361E-2</v>
      </c>
      <c r="H171" s="57">
        <f>0</f>
        <v>0</v>
      </c>
      <c r="I171" s="57">
        <f>0</f>
        <v>0</v>
      </c>
      <c r="J171" s="57">
        <v>1.6140620217750361E-2</v>
      </c>
      <c r="K171" s="57">
        <v>1.6140620217750361E-2</v>
      </c>
      <c r="L171" s="57">
        <f>0</f>
        <v>0</v>
      </c>
      <c r="M171" s="57">
        <v>1.3547106638692385E-2</v>
      </c>
      <c r="N171" s="59">
        <f t="shared" si="2"/>
        <v>9.4250207727444191E-2</v>
      </c>
    </row>
    <row r="172" spans="1:14">
      <c r="A172" s="51">
        <v>0.59027777777777801</v>
      </c>
      <c r="B172" s="52" t="s">
        <v>37</v>
      </c>
      <c r="C172" s="53">
        <v>0.59375</v>
      </c>
      <c r="D172" s="57">
        <v>1.5500000000000014E-2</v>
      </c>
      <c r="E172" s="57">
        <v>1.5500000000000014E-2</v>
      </c>
      <c r="F172" s="57">
        <f>0</f>
        <v>0</v>
      </c>
      <c r="G172" s="57">
        <v>1.5500000000000014E-2</v>
      </c>
      <c r="H172" s="57">
        <f>0</f>
        <v>0</v>
      </c>
      <c r="I172" s="57">
        <f>0</f>
        <v>0</v>
      </c>
      <c r="J172" s="57">
        <v>1.5500000000000014E-2</v>
      </c>
      <c r="K172" s="57">
        <v>1.5500000000000014E-2</v>
      </c>
      <c r="L172" s="57">
        <f>0</f>
        <v>0</v>
      </c>
      <c r="M172" s="57">
        <v>1.1842598415409486E-2</v>
      </c>
      <c r="N172" s="59">
        <f t="shared" si="2"/>
        <v>8.9342598415409549E-2</v>
      </c>
    </row>
    <row r="173" spans="1:14">
      <c r="A173" s="51">
        <v>0.59375</v>
      </c>
      <c r="B173" s="52" t="s">
        <v>37</v>
      </c>
      <c r="C173" s="53">
        <v>0.59722222222222199</v>
      </c>
      <c r="D173" s="57">
        <v>1.5829165627811871E-2</v>
      </c>
      <c r="E173" s="57">
        <v>1.5829165627811871E-2</v>
      </c>
      <c r="F173" s="57">
        <f>0</f>
        <v>0</v>
      </c>
      <c r="G173" s="57">
        <v>1.5829165627811871E-2</v>
      </c>
      <c r="H173" s="57">
        <f>0</f>
        <v>0</v>
      </c>
      <c r="I173" s="57">
        <f>0</f>
        <v>0</v>
      </c>
      <c r="J173" s="57">
        <v>1.5829165627811871E-2</v>
      </c>
      <c r="K173" s="57">
        <v>1.5829165627811871E-2</v>
      </c>
      <c r="L173" s="57">
        <f>0</f>
        <v>0</v>
      </c>
      <c r="M173" s="57">
        <f>0</f>
        <v>0</v>
      </c>
      <c r="N173" s="59">
        <f t="shared" si="2"/>
        <v>7.9145828139059349E-2</v>
      </c>
    </row>
    <row r="174" spans="1:14">
      <c r="A174" s="51">
        <v>0.59722222222222199</v>
      </c>
      <c r="B174" s="52" t="s">
        <v>37</v>
      </c>
      <c r="C174" s="53">
        <v>0.60069444444444398</v>
      </c>
      <c r="D174" s="57">
        <v>1.3547106638692385E-2</v>
      </c>
      <c r="E174" s="57">
        <v>1.3547106638692385E-2</v>
      </c>
      <c r="F174" s="57">
        <f>0</f>
        <v>0</v>
      </c>
      <c r="G174" s="57">
        <v>1.3547106638692385E-2</v>
      </c>
      <c r="H174" s="57">
        <f>0</f>
        <v>0</v>
      </c>
      <c r="I174" s="57">
        <f>0</f>
        <v>0</v>
      </c>
      <c r="J174" s="57">
        <v>1.3547106638692385E-2</v>
      </c>
      <c r="K174" s="57">
        <v>1.3547106638692385E-2</v>
      </c>
      <c r="L174" s="57">
        <f>0</f>
        <v>0</v>
      </c>
      <c r="M174" s="57">
        <f>0</f>
        <v>0</v>
      </c>
      <c r="N174" s="59">
        <f t="shared" si="2"/>
        <v>6.7735533193461928E-2</v>
      </c>
    </row>
    <row r="175" spans="1:14">
      <c r="A175" s="51">
        <v>0.60069444444444398</v>
      </c>
      <c r="B175" s="52" t="s">
        <v>37</v>
      </c>
      <c r="C175" s="53">
        <v>0.60416666666666596</v>
      </c>
      <c r="D175" s="57">
        <v>1.1842598415409486E-2</v>
      </c>
      <c r="E175" s="57">
        <v>1.1842598415409486E-2</v>
      </c>
      <c r="F175" s="57">
        <f>0</f>
        <v>0</v>
      </c>
      <c r="G175" s="57">
        <v>1.1842598415409486E-2</v>
      </c>
      <c r="H175" s="57">
        <f>0</f>
        <v>0</v>
      </c>
      <c r="I175" s="57">
        <f>0</f>
        <v>0</v>
      </c>
      <c r="J175" s="57">
        <v>1.1842598415409486E-2</v>
      </c>
      <c r="K175" s="57">
        <v>1.1842598415409486E-2</v>
      </c>
      <c r="L175" s="57">
        <f>0</f>
        <v>0</v>
      </c>
      <c r="M175" s="57">
        <f>0</f>
        <v>0</v>
      </c>
      <c r="N175" s="59">
        <f t="shared" si="2"/>
        <v>5.921299207704743E-2</v>
      </c>
    </row>
    <row r="176" spans="1:14">
      <c r="A176" s="51">
        <v>0.60416666666666696</v>
      </c>
      <c r="B176" s="52" t="s">
        <v>37</v>
      </c>
      <c r="C176" s="53">
        <v>0.60763888888888895</v>
      </c>
      <c r="D176" s="60">
        <v>1.5409517982944012E-2</v>
      </c>
      <c r="E176" s="60">
        <v>1.5409517982944012E-2</v>
      </c>
      <c r="F176" s="60">
        <v>1.5409517982944012E-2</v>
      </c>
      <c r="G176" s="60">
        <v>8.9999999999999993E-3</v>
      </c>
      <c r="H176" s="60">
        <f>0</f>
        <v>0</v>
      </c>
      <c r="I176" s="60">
        <f>0</f>
        <v>0</v>
      </c>
      <c r="J176" s="60">
        <v>1.5409517982944012E-2</v>
      </c>
      <c r="K176" s="60">
        <v>1.5409517982944012E-2</v>
      </c>
      <c r="L176" s="60">
        <f>0</f>
        <v>0</v>
      </c>
      <c r="M176" s="60">
        <f>0</f>
        <v>0</v>
      </c>
      <c r="N176" s="59">
        <f t="shared" si="2"/>
        <v>8.6047589914720057E-2</v>
      </c>
    </row>
    <row r="177" spans="1:14">
      <c r="A177" s="51">
        <v>0.60763888888888895</v>
      </c>
      <c r="B177" s="52" t="s">
        <v>37</v>
      </c>
      <c r="C177" s="53">
        <v>0.61111111111111105</v>
      </c>
      <c r="D177" s="60">
        <v>1.6140620217750361E-2</v>
      </c>
      <c r="E177" s="60">
        <v>1.6140620217750361E-2</v>
      </c>
      <c r="F177" s="60">
        <v>1.6140620217750361E-2</v>
      </c>
      <c r="G177" s="60">
        <v>8.0000000000000002E-3</v>
      </c>
      <c r="H177" s="60">
        <f>0</f>
        <v>0</v>
      </c>
      <c r="I177" s="60">
        <f>0</f>
        <v>0</v>
      </c>
      <c r="J177" s="60">
        <v>1.6140620217750361E-2</v>
      </c>
      <c r="K177" s="60">
        <v>1.6140620217750361E-2</v>
      </c>
      <c r="L177" s="60">
        <f>0</f>
        <v>0</v>
      </c>
      <c r="M177" s="60">
        <f>0</f>
        <v>0</v>
      </c>
      <c r="N177" s="59">
        <f t="shared" si="2"/>
        <v>8.8703101088751818E-2</v>
      </c>
    </row>
    <row r="178" spans="1:14">
      <c r="A178" s="51">
        <v>0.61111111111111105</v>
      </c>
      <c r="B178" s="52" t="s">
        <v>37</v>
      </c>
      <c r="C178" s="53">
        <v>0.61458333333333304</v>
      </c>
      <c r="D178" s="60">
        <v>1.5500000000000014E-2</v>
      </c>
      <c r="E178" s="60">
        <v>1.5500000000000014E-2</v>
      </c>
      <c r="F178" s="60">
        <v>1.5500000000000014E-2</v>
      </c>
      <c r="G178" s="60">
        <v>7.0000000000000001E-3</v>
      </c>
      <c r="H178" s="60">
        <f>0</f>
        <v>0</v>
      </c>
      <c r="I178" s="60">
        <f>0</f>
        <v>0</v>
      </c>
      <c r="J178" s="60">
        <v>1.5500000000000014E-2</v>
      </c>
      <c r="K178" s="60">
        <v>1.5500000000000014E-2</v>
      </c>
      <c r="L178" s="60">
        <f>0</f>
        <v>0</v>
      </c>
      <c r="M178" s="60">
        <f>0</f>
        <v>0</v>
      </c>
      <c r="N178" s="59">
        <f t="shared" si="2"/>
        <v>8.4500000000000075E-2</v>
      </c>
    </row>
    <row r="179" spans="1:14">
      <c r="A179" s="51">
        <v>0.61458333333333304</v>
      </c>
      <c r="B179" s="52" t="s">
        <v>37</v>
      </c>
      <c r="C179" s="53">
        <v>0.61805555555555503</v>
      </c>
      <c r="D179" s="60">
        <v>1.5829165627811871E-2</v>
      </c>
      <c r="E179" s="60">
        <v>1.5829165627811871E-2</v>
      </c>
      <c r="F179" s="60">
        <v>1.5829165627811871E-2</v>
      </c>
      <c r="G179" s="60">
        <v>6.0000000000000001E-3</v>
      </c>
      <c r="H179" s="60">
        <f>0</f>
        <v>0</v>
      </c>
      <c r="I179" s="60">
        <f>0</f>
        <v>0</v>
      </c>
      <c r="J179" s="60">
        <v>1.5829165627811871E-2</v>
      </c>
      <c r="K179" s="60">
        <v>1.5829165627811871E-2</v>
      </c>
      <c r="L179" s="60">
        <f>0</f>
        <v>0</v>
      </c>
      <c r="M179" s="60">
        <f>0</f>
        <v>0</v>
      </c>
      <c r="N179" s="59">
        <f t="shared" si="2"/>
        <v>8.5145828139059354E-2</v>
      </c>
    </row>
    <row r="180" spans="1:14">
      <c r="A180" s="51">
        <v>0.61805555555555503</v>
      </c>
      <c r="B180" s="52" t="s">
        <v>37</v>
      </c>
      <c r="C180" s="53">
        <v>0.62152777777777701</v>
      </c>
      <c r="D180" s="60">
        <v>1.3547106638692385E-2</v>
      </c>
      <c r="E180" s="60">
        <v>1.3547106638692385E-2</v>
      </c>
      <c r="F180" s="60">
        <v>1.3547106638692385E-2</v>
      </c>
      <c r="G180" s="60">
        <v>5.0000000000000001E-3</v>
      </c>
      <c r="H180" s="60">
        <f>0</f>
        <v>0</v>
      </c>
      <c r="I180" s="60">
        <f>0</f>
        <v>0</v>
      </c>
      <c r="J180" s="60">
        <v>1.3547106638692385E-2</v>
      </c>
      <c r="K180" s="60">
        <v>1.3547106638692385E-2</v>
      </c>
      <c r="L180" s="60">
        <f>0</f>
        <v>0</v>
      </c>
      <c r="M180" s="60">
        <f>0</f>
        <v>0</v>
      </c>
      <c r="N180" s="59">
        <f t="shared" si="2"/>
        <v>7.2735533193461918E-2</v>
      </c>
    </row>
    <row r="181" spans="1:14">
      <c r="A181" s="51">
        <v>0.62152777777777801</v>
      </c>
      <c r="B181" s="52" t="s">
        <v>37</v>
      </c>
      <c r="C181" s="53">
        <v>0.625</v>
      </c>
      <c r="D181" s="60">
        <v>1.1842598415409486E-2</v>
      </c>
      <c r="E181" s="60">
        <v>1.1842598415409486E-2</v>
      </c>
      <c r="F181" s="60">
        <v>1.1842598415409486E-2</v>
      </c>
      <c r="G181" s="60">
        <v>4.0000000000000001E-3</v>
      </c>
      <c r="H181" s="60">
        <f>0</f>
        <v>0</v>
      </c>
      <c r="I181" s="60">
        <f>0</f>
        <v>0</v>
      </c>
      <c r="J181" s="60">
        <v>1.1842598415409486E-2</v>
      </c>
      <c r="K181" s="60">
        <v>1.1842598415409486E-2</v>
      </c>
      <c r="L181" s="60">
        <f>0</f>
        <v>0</v>
      </c>
      <c r="M181" s="60">
        <f>0</f>
        <v>0</v>
      </c>
      <c r="N181" s="59">
        <f t="shared" si="2"/>
        <v>6.3212992077047434E-2</v>
      </c>
    </row>
    <row r="182" spans="1:14">
      <c r="A182" s="51">
        <v>0.625</v>
      </c>
      <c r="B182" s="52" t="s">
        <v>37</v>
      </c>
      <c r="C182" s="53">
        <v>0.62847222222222199</v>
      </c>
      <c r="D182" s="57">
        <v>1.5409517982944012E-2</v>
      </c>
      <c r="E182" s="57">
        <v>8.9999999999999993E-3</v>
      </c>
      <c r="F182" s="57">
        <f>0</f>
        <v>0</v>
      </c>
      <c r="G182" s="57">
        <v>1.5409517982944012E-2</v>
      </c>
      <c r="H182" s="57">
        <f>0</f>
        <v>0</v>
      </c>
      <c r="I182" s="57">
        <f>0</f>
        <v>0</v>
      </c>
      <c r="J182" s="57">
        <f>0</f>
        <v>0</v>
      </c>
      <c r="K182" s="57">
        <f>0</f>
        <v>0</v>
      </c>
      <c r="L182" s="57">
        <v>1.5409517982944012E-2</v>
      </c>
      <c r="M182" s="57">
        <v>1.5409517982944012E-2</v>
      </c>
      <c r="N182" s="59">
        <f t="shared" si="2"/>
        <v>7.0638071931776056E-2</v>
      </c>
    </row>
    <row r="183" spans="1:14">
      <c r="A183" s="51">
        <v>0.62847222222222199</v>
      </c>
      <c r="B183" s="52" t="s">
        <v>37</v>
      </c>
      <c r="C183" s="53">
        <v>0.63194444444444398</v>
      </c>
      <c r="D183" s="57">
        <v>1.6140620217750361E-2</v>
      </c>
      <c r="E183" s="57">
        <v>8.0000000000000002E-3</v>
      </c>
      <c r="F183" s="57">
        <f>0</f>
        <v>0</v>
      </c>
      <c r="G183" s="57">
        <v>1.6140620217750361E-2</v>
      </c>
      <c r="H183" s="57">
        <f>0</f>
        <v>0</v>
      </c>
      <c r="I183" s="57">
        <f>0</f>
        <v>0</v>
      </c>
      <c r="J183" s="57">
        <f>0</f>
        <v>0</v>
      </c>
      <c r="K183" s="57">
        <f>0</f>
        <v>0</v>
      </c>
      <c r="L183" s="57">
        <v>1.6140620217750361E-2</v>
      </c>
      <c r="M183" s="57">
        <v>1.6140620217750361E-2</v>
      </c>
      <c r="N183" s="59">
        <f t="shared" si="2"/>
        <v>7.256248087100145E-2</v>
      </c>
    </row>
    <row r="184" spans="1:14">
      <c r="A184" s="51">
        <v>0.63194444444444398</v>
      </c>
      <c r="B184" s="52" t="s">
        <v>37</v>
      </c>
      <c r="C184" s="53">
        <v>0.63541666666666596</v>
      </c>
      <c r="D184" s="57">
        <v>1.5500000000000014E-2</v>
      </c>
      <c r="E184" s="57">
        <v>7.0000000000000001E-3</v>
      </c>
      <c r="F184" s="57">
        <f>0</f>
        <v>0</v>
      </c>
      <c r="G184" s="57">
        <v>1.5500000000000014E-2</v>
      </c>
      <c r="H184" s="57">
        <f>0</f>
        <v>0</v>
      </c>
      <c r="I184" s="57">
        <f>0</f>
        <v>0</v>
      </c>
      <c r="J184" s="57">
        <f>0</f>
        <v>0</v>
      </c>
      <c r="K184" s="57">
        <f>0</f>
        <v>0</v>
      </c>
      <c r="L184" s="57">
        <v>1.5500000000000014E-2</v>
      </c>
      <c r="M184" s="57">
        <v>1.5500000000000014E-2</v>
      </c>
      <c r="N184" s="59">
        <f t="shared" si="2"/>
        <v>6.9000000000000061E-2</v>
      </c>
    </row>
    <row r="185" spans="1:14">
      <c r="A185" s="51">
        <v>0.63541666666666696</v>
      </c>
      <c r="B185" s="52" t="s">
        <v>37</v>
      </c>
      <c r="C185" s="53">
        <v>0.63888888888888895</v>
      </c>
      <c r="D185" s="57">
        <v>1.5829165627811871E-2</v>
      </c>
      <c r="E185" s="57">
        <v>6.0000000000000001E-3</v>
      </c>
      <c r="F185" s="57">
        <f>0</f>
        <v>0</v>
      </c>
      <c r="G185" s="57">
        <v>1.5829165627811871E-2</v>
      </c>
      <c r="H185" s="57">
        <f>0</f>
        <v>0</v>
      </c>
      <c r="I185" s="57">
        <f>0</f>
        <v>0</v>
      </c>
      <c r="J185" s="57">
        <f>0</f>
        <v>0</v>
      </c>
      <c r="K185" s="57">
        <f>0</f>
        <v>0</v>
      </c>
      <c r="L185" s="57">
        <v>1.5829165627811871E-2</v>
      </c>
      <c r="M185" s="57">
        <v>1.5829165627811871E-2</v>
      </c>
      <c r="N185" s="59">
        <f t="shared" si="2"/>
        <v>6.931666251124749E-2</v>
      </c>
    </row>
    <row r="186" spans="1:14">
      <c r="A186" s="51">
        <v>0.63888888888888895</v>
      </c>
      <c r="B186" s="52" t="s">
        <v>37</v>
      </c>
      <c r="C186" s="53">
        <v>0.64236111111111105</v>
      </c>
      <c r="D186" s="57">
        <v>1.3547106638692385E-2</v>
      </c>
      <c r="E186" s="57">
        <v>5.0000000000000001E-3</v>
      </c>
      <c r="F186" s="57">
        <f>0</f>
        <v>0</v>
      </c>
      <c r="G186" s="57">
        <v>1.3547106638692385E-2</v>
      </c>
      <c r="H186" s="57">
        <f>0</f>
        <v>0</v>
      </c>
      <c r="I186" s="57">
        <f>0</f>
        <v>0</v>
      </c>
      <c r="J186" s="57">
        <f>0</f>
        <v>0</v>
      </c>
      <c r="K186" s="57">
        <f>0</f>
        <v>0</v>
      </c>
      <c r="L186" s="57">
        <v>1.3547106638692385E-2</v>
      </c>
      <c r="M186" s="57">
        <v>1.3547106638692385E-2</v>
      </c>
      <c r="N186" s="59">
        <f t="shared" si="2"/>
        <v>5.9188426554769545E-2</v>
      </c>
    </row>
    <row r="187" spans="1:14">
      <c r="A187" s="51">
        <v>0.64236111111111105</v>
      </c>
      <c r="B187" s="52" t="s">
        <v>37</v>
      </c>
      <c r="C187" s="53">
        <v>0.64583333333333304</v>
      </c>
      <c r="D187" s="57">
        <v>1.1842598415409486E-2</v>
      </c>
      <c r="E187" s="57">
        <v>4.0000000000000001E-3</v>
      </c>
      <c r="F187" s="57">
        <f>0</f>
        <v>0</v>
      </c>
      <c r="G187" s="57">
        <v>1.1842598415409486E-2</v>
      </c>
      <c r="H187" s="57">
        <f>0</f>
        <v>0</v>
      </c>
      <c r="I187" s="57">
        <f>0</f>
        <v>0</v>
      </c>
      <c r="J187" s="57">
        <f>0</f>
        <v>0</v>
      </c>
      <c r="K187" s="57">
        <f>0</f>
        <v>0</v>
      </c>
      <c r="L187" s="57">
        <v>1.1842598415409486E-2</v>
      </c>
      <c r="M187" s="57">
        <v>1.1842598415409486E-2</v>
      </c>
      <c r="N187" s="59">
        <f t="shared" si="2"/>
        <v>5.1370393661637946E-2</v>
      </c>
    </row>
    <row r="188" spans="1:14">
      <c r="A188" s="51">
        <v>0.64583333333333304</v>
      </c>
      <c r="B188" s="52" t="s">
        <v>37</v>
      </c>
      <c r="C188" s="53">
        <v>0.64930555555555503</v>
      </c>
      <c r="D188" s="60">
        <v>1.5409517982944012E-2</v>
      </c>
      <c r="E188" s="60">
        <v>1.5409517982944012E-2</v>
      </c>
      <c r="F188" s="60">
        <v>1.5409517982944012E-2</v>
      </c>
      <c r="G188" s="60">
        <v>1.5409517982944012E-2</v>
      </c>
      <c r="H188" s="60">
        <f>0</f>
        <v>0</v>
      </c>
      <c r="I188" s="60">
        <v>1.5409517982944012E-2</v>
      </c>
      <c r="J188" s="60">
        <v>1.5409517982944012E-2</v>
      </c>
      <c r="K188" s="60">
        <v>1.5409517982944012E-2</v>
      </c>
      <c r="L188" s="60">
        <v>1.5409517982944012E-2</v>
      </c>
      <c r="M188" s="60">
        <v>1.5409517982944012E-2</v>
      </c>
      <c r="N188" s="59">
        <f t="shared" si="2"/>
        <v>0.13868566184649611</v>
      </c>
    </row>
    <row r="189" spans="1:14">
      <c r="A189" s="51">
        <v>0.64930555555555503</v>
      </c>
      <c r="B189" s="52" t="s">
        <v>37</v>
      </c>
      <c r="C189" s="53">
        <v>0.65277777777777701</v>
      </c>
      <c r="D189" s="60">
        <v>1.6140620217750361E-2</v>
      </c>
      <c r="E189" s="60">
        <v>1.6140620217750361E-2</v>
      </c>
      <c r="F189" s="60">
        <v>1.6140620217750361E-2</v>
      </c>
      <c r="G189" s="60">
        <v>1.6140620217750361E-2</v>
      </c>
      <c r="H189" s="60">
        <f>0</f>
        <v>0</v>
      </c>
      <c r="I189" s="60">
        <v>1.6140620217750361E-2</v>
      </c>
      <c r="J189" s="60">
        <v>1.6140620217750361E-2</v>
      </c>
      <c r="K189" s="60">
        <v>1.6140620217750361E-2</v>
      </c>
      <c r="L189" s="60">
        <v>1.6140620217750361E-2</v>
      </c>
      <c r="M189" s="60">
        <v>1.6140620217750361E-2</v>
      </c>
      <c r="N189" s="59">
        <f t="shared" si="2"/>
        <v>0.14526558195975328</v>
      </c>
    </row>
    <row r="190" spans="1:14">
      <c r="A190" s="51">
        <v>0.65277777777777801</v>
      </c>
      <c r="B190" s="52" t="s">
        <v>37</v>
      </c>
      <c r="C190" s="53">
        <v>0.65625</v>
      </c>
      <c r="D190" s="60">
        <v>1.5500000000000014E-2</v>
      </c>
      <c r="E190" s="60">
        <v>1.5500000000000014E-2</v>
      </c>
      <c r="F190" s="60">
        <v>1.5500000000000014E-2</v>
      </c>
      <c r="G190" s="60">
        <v>1.5500000000000014E-2</v>
      </c>
      <c r="H190" s="60">
        <f>0</f>
        <v>0</v>
      </c>
      <c r="I190" s="60">
        <v>1.5500000000000014E-2</v>
      </c>
      <c r="J190" s="60">
        <v>1.5500000000000014E-2</v>
      </c>
      <c r="K190" s="60">
        <v>1.5500000000000014E-2</v>
      </c>
      <c r="L190" s="60">
        <v>1.5500000000000014E-2</v>
      </c>
      <c r="M190" s="60">
        <v>1.5500000000000014E-2</v>
      </c>
      <c r="N190" s="59">
        <f t="shared" si="2"/>
        <v>0.13950000000000012</v>
      </c>
    </row>
    <row r="191" spans="1:14">
      <c r="A191" s="51">
        <v>0.65625</v>
      </c>
      <c r="B191" s="52" t="s">
        <v>37</v>
      </c>
      <c r="C191" s="53">
        <v>0.65972222222222199</v>
      </c>
      <c r="D191" s="60">
        <v>1.5829165627811871E-2</v>
      </c>
      <c r="E191" s="60">
        <v>1.5829165627811871E-2</v>
      </c>
      <c r="F191" s="60">
        <v>1.5829165627811871E-2</v>
      </c>
      <c r="G191" s="60">
        <v>1.5829165627811871E-2</v>
      </c>
      <c r="H191" s="60">
        <f>0</f>
        <v>0</v>
      </c>
      <c r="I191" s="60">
        <v>1.5829165627811871E-2</v>
      </c>
      <c r="J191" s="60">
        <v>1.5829165627811871E-2</v>
      </c>
      <c r="K191" s="60">
        <v>1.5829165627811871E-2</v>
      </c>
      <c r="L191" s="60">
        <v>1.5829165627811871E-2</v>
      </c>
      <c r="M191" s="60">
        <v>1.5829165627811871E-2</v>
      </c>
      <c r="N191" s="59">
        <f t="shared" si="2"/>
        <v>0.14246249065030681</v>
      </c>
    </row>
    <row r="192" spans="1:14">
      <c r="A192" s="51">
        <v>0.65972222222222199</v>
      </c>
      <c r="B192" s="52" t="s">
        <v>37</v>
      </c>
      <c r="C192" s="53">
        <v>0.66319444444444398</v>
      </c>
      <c r="D192" s="60">
        <v>1.3547106638692385E-2</v>
      </c>
      <c r="E192" s="60">
        <v>1.3547106638692385E-2</v>
      </c>
      <c r="F192" s="60">
        <v>1.3547106638692385E-2</v>
      </c>
      <c r="G192" s="60">
        <v>1.3547106638692385E-2</v>
      </c>
      <c r="H192" s="60">
        <f>0</f>
        <v>0</v>
      </c>
      <c r="I192" s="60">
        <v>1.3547106638692385E-2</v>
      </c>
      <c r="J192" s="60">
        <v>1.3547106638692385E-2</v>
      </c>
      <c r="K192" s="60">
        <v>1.3547106638692385E-2</v>
      </c>
      <c r="L192" s="60">
        <v>1.3547106638692385E-2</v>
      </c>
      <c r="M192" s="60">
        <v>1.3547106638692385E-2</v>
      </c>
      <c r="N192" s="59">
        <f t="shared" si="2"/>
        <v>0.12192395974823145</v>
      </c>
    </row>
    <row r="193" spans="1:14">
      <c r="A193" s="51">
        <v>0.66319444444444398</v>
      </c>
      <c r="B193" s="52" t="s">
        <v>37</v>
      </c>
      <c r="C193" s="53">
        <v>0.66666666666666596</v>
      </c>
      <c r="D193" s="60">
        <v>1.1842598415409486E-2</v>
      </c>
      <c r="E193" s="60">
        <v>1.1842598415409486E-2</v>
      </c>
      <c r="F193" s="60">
        <v>1.1842598415409486E-2</v>
      </c>
      <c r="G193" s="60">
        <v>1.1842598415409486E-2</v>
      </c>
      <c r="H193" s="60">
        <f>0</f>
        <v>0</v>
      </c>
      <c r="I193" s="60">
        <v>1.1842598415409486E-2</v>
      </c>
      <c r="J193" s="60">
        <v>1.1842598415409486E-2</v>
      </c>
      <c r="K193" s="60">
        <v>1.1842598415409486E-2</v>
      </c>
      <c r="L193" s="60">
        <v>1.1842598415409486E-2</v>
      </c>
      <c r="M193" s="60">
        <v>1.1842598415409486E-2</v>
      </c>
      <c r="N193" s="59">
        <f t="shared" si="2"/>
        <v>0.10658338573868535</v>
      </c>
    </row>
    <row r="194" spans="1:14">
      <c r="A194" s="51">
        <v>0.66666666666666696</v>
      </c>
      <c r="B194" s="52" t="s">
        <v>37</v>
      </c>
      <c r="C194" s="53">
        <v>0.67013888888888895</v>
      </c>
      <c r="D194" s="57">
        <f>0</f>
        <v>0</v>
      </c>
      <c r="E194" s="57">
        <v>1.5409517982944012E-2</v>
      </c>
      <c r="F194" s="57">
        <v>1.5409517982944012E-2</v>
      </c>
      <c r="G194" s="57">
        <f>0</f>
        <v>0</v>
      </c>
      <c r="H194" s="57">
        <v>1.5409517982944012E-2</v>
      </c>
      <c r="I194" s="57">
        <v>1.5409517982944012E-2</v>
      </c>
      <c r="J194" s="57">
        <f>0</f>
        <v>0</v>
      </c>
      <c r="K194" s="57">
        <v>1.5409517982944012E-2</v>
      </c>
      <c r="L194" s="57">
        <v>1.5409517982944012E-2</v>
      </c>
      <c r="M194" s="57">
        <f>0</f>
        <v>0</v>
      </c>
      <c r="N194" s="59">
        <f t="shared" si="2"/>
        <v>9.2457107897664079E-2</v>
      </c>
    </row>
    <row r="195" spans="1:14">
      <c r="A195" s="51">
        <v>0.67013888888888895</v>
      </c>
      <c r="B195" s="52" t="s">
        <v>37</v>
      </c>
      <c r="C195" s="53">
        <v>0.67361111111111105</v>
      </c>
      <c r="D195" s="57">
        <f>0</f>
        <v>0</v>
      </c>
      <c r="E195" s="57">
        <v>1.6140620217750361E-2</v>
      </c>
      <c r="F195" s="57">
        <v>1.6140620217750361E-2</v>
      </c>
      <c r="G195" s="57">
        <f>0</f>
        <v>0</v>
      </c>
      <c r="H195" s="57">
        <v>1.6140620217750361E-2</v>
      </c>
      <c r="I195" s="57">
        <v>1.6140620217750361E-2</v>
      </c>
      <c r="J195" s="57">
        <f>0</f>
        <v>0</v>
      </c>
      <c r="K195" s="57">
        <v>1.6140620217750361E-2</v>
      </c>
      <c r="L195" s="57">
        <v>1.6140620217750361E-2</v>
      </c>
      <c r="M195" s="57">
        <f>0</f>
        <v>0</v>
      </c>
      <c r="N195" s="59">
        <f t="shared" ref="N195:N258" si="3">SUM(D195:M195)</f>
        <v>9.6843721306502178E-2</v>
      </c>
    </row>
    <row r="196" spans="1:14">
      <c r="A196" s="51">
        <v>0.67361111111111105</v>
      </c>
      <c r="B196" s="52" t="s">
        <v>37</v>
      </c>
      <c r="C196" s="53">
        <v>0.67708333333333304</v>
      </c>
      <c r="D196" s="57">
        <f>0</f>
        <v>0</v>
      </c>
      <c r="E196" s="57">
        <v>1.5500000000000014E-2</v>
      </c>
      <c r="F196" s="57">
        <v>1.5500000000000014E-2</v>
      </c>
      <c r="G196" s="57">
        <f>0</f>
        <v>0</v>
      </c>
      <c r="H196" s="57">
        <v>1.5500000000000014E-2</v>
      </c>
      <c r="I196" s="57">
        <v>1.5500000000000014E-2</v>
      </c>
      <c r="J196" s="57">
        <f>0</f>
        <v>0</v>
      </c>
      <c r="K196" s="57">
        <v>1.5500000000000014E-2</v>
      </c>
      <c r="L196" s="57">
        <v>1.5500000000000014E-2</v>
      </c>
      <c r="M196" s="57">
        <f>0</f>
        <v>0</v>
      </c>
      <c r="N196" s="59">
        <f t="shared" si="3"/>
        <v>9.3000000000000083E-2</v>
      </c>
    </row>
    <row r="197" spans="1:14">
      <c r="A197" s="51">
        <v>0.67708333333333304</v>
      </c>
      <c r="B197" s="52" t="s">
        <v>37</v>
      </c>
      <c r="C197" s="53">
        <v>0.68055555555555503</v>
      </c>
      <c r="D197" s="57">
        <f>0</f>
        <v>0</v>
      </c>
      <c r="E197" s="57">
        <v>1.5829165627811871E-2</v>
      </c>
      <c r="F197" s="57">
        <v>1.5829165627811871E-2</v>
      </c>
      <c r="G197" s="57">
        <f>0</f>
        <v>0</v>
      </c>
      <c r="H197" s="57">
        <v>1.5829165627811871E-2</v>
      </c>
      <c r="I197" s="57">
        <v>1.5829165627811871E-2</v>
      </c>
      <c r="J197" s="57">
        <f>0</f>
        <v>0</v>
      </c>
      <c r="K197" s="57">
        <v>1.5829165627811871E-2</v>
      </c>
      <c r="L197" s="57">
        <v>1.5829165627811871E-2</v>
      </c>
      <c r="M197" s="57">
        <f>0</f>
        <v>0</v>
      </c>
      <c r="N197" s="59">
        <f t="shared" si="3"/>
        <v>9.4974993766871213E-2</v>
      </c>
    </row>
    <row r="198" spans="1:14">
      <c r="A198" s="51">
        <v>0.68055555555555503</v>
      </c>
      <c r="B198" s="52" t="s">
        <v>37</v>
      </c>
      <c r="C198" s="53">
        <v>0.68402777777777701</v>
      </c>
      <c r="D198" s="57">
        <f>0</f>
        <v>0</v>
      </c>
      <c r="E198" s="57">
        <v>1.3547106638692385E-2</v>
      </c>
      <c r="F198" s="57">
        <v>1.3547106638692385E-2</v>
      </c>
      <c r="G198" s="57">
        <f>0</f>
        <v>0</v>
      </c>
      <c r="H198" s="57">
        <v>1.3547106638692385E-2</v>
      </c>
      <c r="I198" s="57">
        <v>1.3547106638692385E-2</v>
      </c>
      <c r="J198" s="57">
        <f>0</f>
        <v>0</v>
      </c>
      <c r="K198" s="57">
        <v>1.3547106638692385E-2</v>
      </c>
      <c r="L198" s="57">
        <v>1.3547106638692385E-2</v>
      </c>
      <c r="M198" s="57">
        <f>0</f>
        <v>0</v>
      </c>
      <c r="N198" s="59">
        <f t="shared" si="3"/>
        <v>8.1282639832154308E-2</v>
      </c>
    </row>
    <row r="199" spans="1:14">
      <c r="A199" s="51">
        <v>0.68402777777777801</v>
      </c>
      <c r="B199" s="52" t="s">
        <v>37</v>
      </c>
      <c r="C199" s="53">
        <v>0.6875</v>
      </c>
      <c r="D199" s="57">
        <f>0</f>
        <v>0</v>
      </c>
      <c r="E199" s="57">
        <v>1.1842598415409486E-2</v>
      </c>
      <c r="F199" s="57">
        <v>1.1842598415409486E-2</v>
      </c>
      <c r="G199" s="57">
        <f>0</f>
        <v>0</v>
      </c>
      <c r="H199" s="57">
        <v>1.1842598415409486E-2</v>
      </c>
      <c r="I199" s="57">
        <v>1.1842598415409486E-2</v>
      </c>
      <c r="J199" s="57">
        <f>0</f>
        <v>0</v>
      </c>
      <c r="K199" s="57">
        <v>1.1842598415409486E-2</v>
      </c>
      <c r="L199" s="57">
        <v>1.1842598415409486E-2</v>
      </c>
      <c r="M199" s="57">
        <f>0</f>
        <v>0</v>
      </c>
      <c r="N199" s="59">
        <f t="shared" si="3"/>
        <v>7.105559049245691E-2</v>
      </c>
    </row>
    <row r="200" spans="1:14">
      <c r="A200" s="51">
        <v>0.6875</v>
      </c>
      <c r="B200" s="52" t="s">
        <v>37</v>
      </c>
      <c r="C200" s="53">
        <v>0.69097222222222199</v>
      </c>
      <c r="D200" s="60">
        <v>1.5409517982944012E-2</v>
      </c>
      <c r="E200" s="60">
        <v>1.5409517982944012E-2</v>
      </c>
      <c r="F200" s="60">
        <v>8.9999999999999993E-3</v>
      </c>
      <c r="G200" s="60">
        <v>1.5409517982944012E-2</v>
      </c>
      <c r="H200" s="60">
        <f>0</f>
        <v>0</v>
      </c>
      <c r="I200" s="60">
        <f>0</f>
        <v>0</v>
      </c>
      <c r="J200" s="60">
        <v>1.5409517982944012E-2</v>
      </c>
      <c r="K200" s="60">
        <f>0</f>
        <v>0</v>
      </c>
      <c r="L200" s="60">
        <f>0</f>
        <v>0</v>
      </c>
      <c r="M200" s="60">
        <f>0</f>
        <v>0</v>
      </c>
      <c r="N200" s="59">
        <f t="shared" si="3"/>
        <v>7.0638071931776056E-2</v>
      </c>
    </row>
    <row r="201" spans="1:14">
      <c r="A201" s="51">
        <v>0.69097222222222199</v>
      </c>
      <c r="B201" s="52" t="s">
        <v>37</v>
      </c>
      <c r="C201" s="53">
        <v>0.69444444444444398</v>
      </c>
      <c r="D201" s="60">
        <v>1.6140620217750361E-2</v>
      </c>
      <c r="E201" s="60">
        <v>1.6140620217750361E-2</v>
      </c>
      <c r="F201" s="60">
        <v>8.0000000000000002E-3</v>
      </c>
      <c r="G201" s="60">
        <v>1.6140620217750361E-2</v>
      </c>
      <c r="H201" s="60">
        <f>0</f>
        <v>0</v>
      </c>
      <c r="I201" s="60">
        <f>0</f>
        <v>0</v>
      </c>
      <c r="J201" s="60">
        <v>1.6140620217750361E-2</v>
      </c>
      <c r="K201" s="60">
        <f>0</f>
        <v>0</v>
      </c>
      <c r="L201" s="60">
        <f>0</f>
        <v>0</v>
      </c>
      <c r="M201" s="60">
        <f>0</f>
        <v>0</v>
      </c>
      <c r="N201" s="59">
        <f t="shared" si="3"/>
        <v>7.256248087100145E-2</v>
      </c>
    </row>
    <row r="202" spans="1:14">
      <c r="A202" s="51">
        <v>0.69444444444444398</v>
      </c>
      <c r="B202" s="52" t="s">
        <v>37</v>
      </c>
      <c r="C202" s="53">
        <v>0.69791666666666596</v>
      </c>
      <c r="D202" s="60">
        <v>1.5500000000000014E-2</v>
      </c>
      <c r="E202" s="60">
        <v>1.5500000000000014E-2</v>
      </c>
      <c r="F202" s="60">
        <v>7.0000000000000001E-3</v>
      </c>
      <c r="G202" s="60">
        <v>1.5500000000000014E-2</v>
      </c>
      <c r="H202" s="60">
        <f>0</f>
        <v>0</v>
      </c>
      <c r="I202" s="60">
        <f>0</f>
        <v>0</v>
      </c>
      <c r="J202" s="60">
        <v>1.5500000000000014E-2</v>
      </c>
      <c r="K202" s="60">
        <f>0</f>
        <v>0</v>
      </c>
      <c r="L202" s="60">
        <f>0</f>
        <v>0</v>
      </c>
      <c r="M202" s="60">
        <f>0</f>
        <v>0</v>
      </c>
      <c r="N202" s="59">
        <f t="shared" si="3"/>
        <v>6.9000000000000061E-2</v>
      </c>
    </row>
    <row r="203" spans="1:14">
      <c r="A203" s="51">
        <v>0.69791666666666696</v>
      </c>
      <c r="B203" s="52" t="s">
        <v>37</v>
      </c>
      <c r="C203" s="53">
        <v>0.70138888888888895</v>
      </c>
      <c r="D203" s="60">
        <v>1.5829165627811871E-2</v>
      </c>
      <c r="E203" s="60">
        <v>1.5829165627811871E-2</v>
      </c>
      <c r="F203" s="60">
        <f>0</f>
        <v>0</v>
      </c>
      <c r="G203" s="60">
        <v>1.5829165627811871E-2</v>
      </c>
      <c r="H203" s="60">
        <f>0</f>
        <v>0</v>
      </c>
      <c r="I203" s="60">
        <f>0</f>
        <v>0</v>
      </c>
      <c r="J203" s="60">
        <v>1.5829165627811871E-2</v>
      </c>
      <c r="K203" s="60">
        <v>1.5409517982944012E-2</v>
      </c>
      <c r="L203" s="60">
        <f>0</f>
        <v>0</v>
      </c>
      <c r="M203" s="60">
        <f>0</f>
        <v>0</v>
      </c>
      <c r="N203" s="59">
        <f t="shared" si="3"/>
        <v>7.87261804941915E-2</v>
      </c>
    </row>
    <row r="204" spans="1:14">
      <c r="A204" s="51">
        <v>0.70138888888888895</v>
      </c>
      <c r="B204" s="52" t="s">
        <v>37</v>
      </c>
      <c r="C204" s="53">
        <v>0.70486111111111105</v>
      </c>
      <c r="D204" s="60">
        <v>1.3547106638692385E-2</v>
      </c>
      <c r="E204" s="60">
        <v>1.3547106638692385E-2</v>
      </c>
      <c r="F204" s="60">
        <f>0</f>
        <v>0</v>
      </c>
      <c r="G204" s="60">
        <v>1.3547106638692385E-2</v>
      </c>
      <c r="H204" s="60">
        <f>0</f>
        <v>0</v>
      </c>
      <c r="I204" s="60">
        <f>0</f>
        <v>0</v>
      </c>
      <c r="J204" s="60">
        <v>1.3547106638692385E-2</v>
      </c>
      <c r="K204" s="60">
        <v>1.6140620217750361E-2</v>
      </c>
      <c r="L204" s="60">
        <f>0</f>
        <v>0</v>
      </c>
      <c r="M204" s="60">
        <f>0</f>
        <v>0</v>
      </c>
      <c r="N204" s="59">
        <f t="shared" si="3"/>
        <v>7.0329046772519901E-2</v>
      </c>
    </row>
    <row r="205" spans="1:14">
      <c r="A205" s="51">
        <v>0.70486111111111105</v>
      </c>
      <c r="B205" s="52" t="s">
        <v>37</v>
      </c>
      <c r="C205" s="53">
        <v>0.70833333333333304</v>
      </c>
      <c r="D205" s="60">
        <v>1.1842598415409486E-2</v>
      </c>
      <c r="E205" s="60">
        <v>1.1842598415409486E-2</v>
      </c>
      <c r="F205" s="60">
        <f>0</f>
        <v>0</v>
      </c>
      <c r="G205" s="60">
        <v>1.1842598415409486E-2</v>
      </c>
      <c r="H205" s="60">
        <f>0</f>
        <v>0</v>
      </c>
      <c r="I205" s="60">
        <f>0</f>
        <v>0</v>
      </c>
      <c r="J205" s="60">
        <v>1.1842598415409486E-2</v>
      </c>
      <c r="K205" s="60">
        <v>1.5500000000000014E-2</v>
      </c>
      <c r="L205" s="60">
        <f>0</f>
        <v>0</v>
      </c>
      <c r="M205" s="60">
        <f>0</f>
        <v>0</v>
      </c>
      <c r="N205" s="59">
        <f t="shared" si="3"/>
        <v>6.2870393661637963E-2</v>
      </c>
    </row>
    <row r="206" spans="1:14">
      <c r="A206" s="51">
        <v>0.70833333333333304</v>
      </c>
      <c r="B206" s="52" t="s">
        <v>37</v>
      </c>
      <c r="C206" s="53">
        <v>0.71180555555555503</v>
      </c>
      <c r="D206" s="57">
        <v>8.9999999999999993E-3</v>
      </c>
      <c r="E206" s="57">
        <v>1.5409517982944012E-2</v>
      </c>
      <c r="F206" s="57">
        <v>1.5409517982944012E-2</v>
      </c>
      <c r="G206" s="57">
        <v>1.5409517982944012E-2</v>
      </c>
      <c r="H206" s="57">
        <f>0</f>
        <v>0</v>
      </c>
      <c r="I206" s="57">
        <f>0</f>
        <v>0</v>
      </c>
      <c r="J206" s="57">
        <v>8.9999999999999993E-3</v>
      </c>
      <c r="K206" s="57">
        <f>0</f>
        <v>0</v>
      </c>
      <c r="L206" s="57">
        <v>1.5409517982944012E-2</v>
      </c>
      <c r="M206" s="57">
        <v>1.5409517982944012E-2</v>
      </c>
      <c r="N206" s="59">
        <f t="shared" si="3"/>
        <v>9.5047589914720065E-2</v>
      </c>
    </row>
    <row r="207" spans="1:14">
      <c r="A207" s="51">
        <v>0.71180555555555503</v>
      </c>
      <c r="B207" s="52" t="s">
        <v>37</v>
      </c>
      <c r="C207" s="53">
        <v>0.71527777777777701</v>
      </c>
      <c r="D207" s="57">
        <v>8.0000000000000002E-3</v>
      </c>
      <c r="E207" s="57">
        <v>1.6140620217750361E-2</v>
      </c>
      <c r="F207" s="57">
        <v>1.6140620217750361E-2</v>
      </c>
      <c r="G207" s="57">
        <v>1.6140620217750361E-2</v>
      </c>
      <c r="H207" s="57">
        <f>0</f>
        <v>0</v>
      </c>
      <c r="I207" s="57">
        <f>0</f>
        <v>0</v>
      </c>
      <c r="J207" s="57">
        <v>8.0000000000000002E-3</v>
      </c>
      <c r="K207" s="57">
        <f>0</f>
        <v>0</v>
      </c>
      <c r="L207" s="57">
        <v>1.6140620217750361E-2</v>
      </c>
      <c r="M207" s="57">
        <v>1.6140620217750361E-2</v>
      </c>
      <c r="N207" s="59">
        <f t="shared" si="3"/>
        <v>9.6703101088751825E-2</v>
      </c>
    </row>
    <row r="208" spans="1:14">
      <c r="A208" s="51">
        <v>0.71527777777777801</v>
      </c>
      <c r="B208" s="52" t="s">
        <v>37</v>
      </c>
      <c r="C208" s="53">
        <v>0.71875</v>
      </c>
      <c r="D208" s="57">
        <v>7.0000000000000001E-3</v>
      </c>
      <c r="E208" s="57">
        <v>1.5500000000000014E-2</v>
      </c>
      <c r="F208" s="57">
        <v>1.5500000000000014E-2</v>
      </c>
      <c r="G208" s="57">
        <v>1.5500000000000014E-2</v>
      </c>
      <c r="H208" s="57">
        <f>0</f>
        <v>0</v>
      </c>
      <c r="I208" s="57">
        <f>0</f>
        <v>0</v>
      </c>
      <c r="J208" s="57">
        <v>7.0000000000000001E-3</v>
      </c>
      <c r="K208" s="57">
        <f>0</f>
        <v>0</v>
      </c>
      <c r="L208" s="57">
        <v>1.5500000000000014E-2</v>
      </c>
      <c r="M208" s="57">
        <v>1.5500000000000014E-2</v>
      </c>
      <c r="N208" s="59">
        <f t="shared" si="3"/>
        <v>9.1500000000000067E-2</v>
      </c>
    </row>
    <row r="209" spans="1:14">
      <c r="A209" s="51">
        <v>0.71875</v>
      </c>
      <c r="B209" s="52" t="s">
        <v>37</v>
      </c>
      <c r="C209" s="53">
        <v>0.72222222222222199</v>
      </c>
      <c r="D209" s="57">
        <v>6.0000000000000001E-3</v>
      </c>
      <c r="E209" s="57">
        <v>1.5829165627811871E-2</v>
      </c>
      <c r="F209" s="57">
        <v>1.5829165627811871E-2</v>
      </c>
      <c r="G209" s="57">
        <v>1.5829165627811871E-2</v>
      </c>
      <c r="H209" s="57">
        <f>0</f>
        <v>0</v>
      </c>
      <c r="I209" s="57">
        <f>0</f>
        <v>0</v>
      </c>
      <c r="J209" s="57">
        <v>6.0000000000000001E-3</v>
      </c>
      <c r="K209" s="57">
        <f>0</f>
        <v>0</v>
      </c>
      <c r="L209" s="57">
        <v>1.5829165627811871E-2</v>
      </c>
      <c r="M209" s="57">
        <v>1.5829165627811871E-2</v>
      </c>
      <c r="N209" s="59">
        <f t="shared" si="3"/>
        <v>9.1145828139059359E-2</v>
      </c>
    </row>
    <row r="210" spans="1:14">
      <c r="A210" s="51">
        <v>0.72222222222222199</v>
      </c>
      <c r="B210" s="52" t="s">
        <v>37</v>
      </c>
      <c r="C210" s="53">
        <v>0.72569444444444398</v>
      </c>
      <c r="D210" s="57">
        <v>5.0000000000000001E-3</v>
      </c>
      <c r="E210" s="57">
        <v>1.3547106638692385E-2</v>
      </c>
      <c r="F210" s="57">
        <v>1.3547106638692385E-2</v>
      </c>
      <c r="G210" s="57">
        <v>1.3547106638692385E-2</v>
      </c>
      <c r="H210" s="57">
        <f>0</f>
        <v>0</v>
      </c>
      <c r="I210" s="57">
        <f>0</f>
        <v>0</v>
      </c>
      <c r="J210" s="57">
        <v>5.0000000000000001E-3</v>
      </c>
      <c r="K210" s="57">
        <f>0</f>
        <v>0</v>
      </c>
      <c r="L210" s="57">
        <v>1.3547106638692385E-2</v>
      </c>
      <c r="M210" s="57">
        <v>1.3547106638692385E-2</v>
      </c>
      <c r="N210" s="59">
        <f t="shared" si="3"/>
        <v>7.7735533193461923E-2</v>
      </c>
    </row>
    <row r="211" spans="1:14">
      <c r="A211" s="51">
        <v>0.72569444444444398</v>
      </c>
      <c r="B211" s="52" t="s">
        <v>37</v>
      </c>
      <c r="C211" s="53">
        <v>0.72916666666666596</v>
      </c>
      <c r="D211" s="57">
        <v>4.0000000000000001E-3</v>
      </c>
      <c r="E211" s="57">
        <v>1.1842598415409486E-2</v>
      </c>
      <c r="F211" s="57">
        <v>1.1842598415409486E-2</v>
      </c>
      <c r="G211" s="57">
        <v>1.1842598415409486E-2</v>
      </c>
      <c r="H211" s="57">
        <f>0</f>
        <v>0</v>
      </c>
      <c r="I211" s="57">
        <f>0</f>
        <v>0</v>
      </c>
      <c r="J211" s="57">
        <v>4.0000000000000001E-3</v>
      </c>
      <c r="K211" s="57">
        <f>0</f>
        <v>0</v>
      </c>
      <c r="L211" s="57">
        <v>1.1842598415409486E-2</v>
      </c>
      <c r="M211" s="57">
        <v>1.1842598415409486E-2</v>
      </c>
      <c r="N211" s="59">
        <f t="shared" si="3"/>
        <v>6.7212992077047437E-2</v>
      </c>
    </row>
    <row r="212" spans="1:14">
      <c r="A212" s="51">
        <v>0.72916666666666696</v>
      </c>
      <c r="B212" s="52" t="s">
        <v>37</v>
      </c>
      <c r="C212" s="53">
        <v>0.73263888888888895</v>
      </c>
      <c r="D212" s="60">
        <v>1.5409517982944012E-2</v>
      </c>
      <c r="E212" s="60">
        <f>0</f>
        <v>0</v>
      </c>
      <c r="F212" s="60">
        <f>0</f>
        <v>0</v>
      </c>
      <c r="G212" s="60">
        <v>1.5409517982944012E-2</v>
      </c>
      <c r="H212" s="60">
        <v>1.5409517982944012E-2</v>
      </c>
      <c r="I212" s="60">
        <f>0</f>
        <v>0</v>
      </c>
      <c r="J212" s="60">
        <v>1.5409517982944012E-2</v>
      </c>
      <c r="K212" s="60">
        <v>1.5409517982944012E-2</v>
      </c>
      <c r="L212" s="60">
        <f>0</f>
        <v>0</v>
      </c>
      <c r="M212" s="60">
        <f>0</f>
        <v>0</v>
      </c>
      <c r="N212" s="59">
        <f t="shared" si="3"/>
        <v>7.7047589914720063E-2</v>
      </c>
    </row>
    <row r="213" spans="1:14">
      <c r="A213" s="51">
        <v>0.73263888888888895</v>
      </c>
      <c r="B213" s="52" t="s">
        <v>37</v>
      </c>
      <c r="C213" s="53">
        <v>0.73611111111111105</v>
      </c>
      <c r="D213" s="60">
        <v>1.6140620217750361E-2</v>
      </c>
      <c r="E213" s="60">
        <f>0</f>
        <v>0</v>
      </c>
      <c r="F213" s="60">
        <f>0</f>
        <v>0</v>
      </c>
      <c r="G213" s="60">
        <v>1.6140620217750361E-2</v>
      </c>
      <c r="H213" s="60">
        <v>1.6140620217750361E-2</v>
      </c>
      <c r="I213" s="60">
        <f>0</f>
        <v>0</v>
      </c>
      <c r="J213" s="60">
        <v>1.6140620217750361E-2</v>
      </c>
      <c r="K213" s="60">
        <v>1.6140620217750361E-2</v>
      </c>
      <c r="L213" s="60">
        <f>0</f>
        <v>0</v>
      </c>
      <c r="M213" s="60">
        <f>0</f>
        <v>0</v>
      </c>
      <c r="N213" s="59">
        <f t="shared" si="3"/>
        <v>8.0703101088751811E-2</v>
      </c>
    </row>
    <row r="214" spans="1:14">
      <c r="A214" s="51">
        <v>0.73611111111111105</v>
      </c>
      <c r="B214" s="52" t="s">
        <v>37</v>
      </c>
      <c r="C214" s="53">
        <v>0.73958333333333304</v>
      </c>
      <c r="D214" s="60">
        <v>1.5500000000000014E-2</v>
      </c>
      <c r="E214" s="60">
        <f>0</f>
        <v>0</v>
      </c>
      <c r="F214" s="60">
        <f>0</f>
        <v>0</v>
      </c>
      <c r="G214" s="60">
        <v>1.5500000000000014E-2</v>
      </c>
      <c r="H214" s="60">
        <v>1.5500000000000014E-2</v>
      </c>
      <c r="I214" s="60">
        <f>0</f>
        <v>0</v>
      </c>
      <c r="J214" s="60">
        <v>1.5500000000000014E-2</v>
      </c>
      <c r="K214" s="60">
        <v>1.5500000000000014E-2</v>
      </c>
      <c r="L214" s="60">
        <f>0</f>
        <v>0</v>
      </c>
      <c r="M214" s="60">
        <f>0</f>
        <v>0</v>
      </c>
      <c r="N214" s="59">
        <f t="shared" si="3"/>
        <v>7.7500000000000069E-2</v>
      </c>
    </row>
    <row r="215" spans="1:14">
      <c r="A215" s="51">
        <v>0.73958333333333304</v>
      </c>
      <c r="B215" s="52" t="s">
        <v>37</v>
      </c>
      <c r="C215" s="53">
        <v>0.74305555555555503</v>
      </c>
      <c r="D215" s="60">
        <v>1.5829165627811871E-2</v>
      </c>
      <c r="E215" s="60">
        <f>0</f>
        <v>0</v>
      </c>
      <c r="F215" s="60">
        <f>0</f>
        <v>0</v>
      </c>
      <c r="G215" s="60">
        <v>1.5829165627811871E-2</v>
      </c>
      <c r="H215" s="60">
        <v>1.5829165627811871E-2</v>
      </c>
      <c r="I215" s="60">
        <f>0</f>
        <v>0</v>
      </c>
      <c r="J215" s="60">
        <f>0</f>
        <v>0</v>
      </c>
      <c r="K215" s="60">
        <v>1.5829165627811871E-2</v>
      </c>
      <c r="L215" s="60">
        <f>0</f>
        <v>0</v>
      </c>
      <c r="M215" s="60">
        <f>0</f>
        <v>0</v>
      </c>
      <c r="N215" s="59">
        <f t="shared" si="3"/>
        <v>6.3316662511247485E-2</v>
      </c>
    </row>
    <row r="216" spans="1:14">
      <c r="A216" s="51">
        <v>0.74305555555555503</v>
      </c>
      <c r="B216" s="52" t="s">
        <v>37</v>
      </c>
      <c r="C216" s="53">
        <v>0.74652777777777701</v>
      </c>
      <c r="D216" s="60">
        <v>1.3547106638692385E-2</v>
      </c>
      <c r="E216" s="60">
        <f>0</f>
        <v>0</v>
      </c>
      <c r="F216" s="60">
        <f>0</f>
        <v>0</v>
      </c>
      <c r="G216" s="60">
        <v>1.3547106638692385E-2</v>
      </c>
      <c r="H216" s="60">
        <v>1.3547106638692385E-2</v>
      </c>
      <c r="I216" s="60">
        <f>0</f>
        <v>0</v>
      </c>
      <c r="J216" s="60">
        <f>0</f>
        <v>0</v>
      </c>
      <c r="K216" s="60">
        <v>1.3547106638692385E-2</v>
      </c>
      <c r="L216" s="60">
        <f>0</f>
        <v>0</v>
      </c>
      <c r="M216" s="60">
        <f>0</f>
        <v>0</v>
      </c>
      <c r="N216" s="59">
        <f t="shared" si="3"/>
        <v>5.4188426554769541E-2</v>
      </c>
    </row>
    <row r="217" spans="1:14">
      <c r="A217" s="51">
        <v>0.74652777777777801</v>
      </c>
      <c r="B217" s="52" t="s">
        <v>37</v>
      </c>
      <c r="C217" s="53">
        <v>0.75</v>
      </c>
      <c r="D217" s="60">
        <v>1.1842598415409486E-2</v>
      </c>
      <c r="E217" s="60">
        <f>0</f>
        <v>0</v>
      </c>
      <c r="F217" s="60">
        <f>0</f>
        <v>0</v>
      </c>
      <c r="G217" s="60">
        <v>1.1842598415409486E-2</v>
      </c>
      <c r="H217" s="60">
        <v>1.1842598415409486E-2</v>
      </c>
      <c r="I217" s="60">
        <f>0</f>
        <v>0</v>
      </c>
      <c r="J217" s="60">
        <f>0</f>
        <v>0</v>
      </c>
      <c r="K217" s="60">
        <v>1.1842598415409486E-2</v>
      </c>
      <c r="L217" s="60">
        <f>0</f>
        <v>0</v>
      </c>
      <c r="M217" s="60">
        <f>0</f>
        <v>0</v>
      </c>
      <c r="N217" s="59">
        <f t="shared" si="3"/>
        <v>4.7370393661637943E-2</v>
      </c>
    </row>
    <row r="218" spans="1:14">
      <c r="A218" s="51">
        <v>0.75</v>
      </c>
      <c r="B218" s="52" t="s">
        <v>37</v>
      </c>
      <c r="C218" s="53">
        <v>0.75347222222222199</v>
      </c>
      <c r="D218" s="57">
        <v>8.9999999999999993E-3</v>
      </c>
      <c r="E218" s="57">
        <v>1.5409517982944012E-2</v>
      </c>
      <c r="F218" s="57">
        <v>1.5409517982944012E-2</v>
      </c>
      <c r="G218" s="57">
        <f>0</f>
        <v>0</v>
      </c>
      <c r="H218" s="57">
        <f>0</f>
        <v>0</v>
      </c>
      <c r="I218" s="57">
        <f>0</f>
        <v>0</v>
      </c>
      <c r="J218" s="57">
        <f>0</f>
        <v>0</v>
      </c>
      <c r="K218" s="57">
        <v>1.5409517982944012E-2</v>
      </c>
      <c r="L218" s="57">
        <f>0</f>
        <v>0</v>
      </c>
      <c r="M218" s="57">
        <v>1.5409517982944012E-2</v>
      </c>
      <c r="N218" s="59">
        <f t="shared" si="3"/>
        <v>7.0638071931776056E-2</v>
      </c>
    </row>
    <row r="219" spans="1:14">
      <c r="A219" s="51">
        <v>0.75347222222222199</v>
      </c>
      <c r="B219" s="52" t="s">
        <v>37</v>
      </c>
      <c r="C219" s="53">
        <v>0.75694444444444398</v>
      </c>
      <c r="D219" s="57">
        <v>8.0000000000000002E-3</v>
      </c>
      <c r="E219" s="57">
        <v>1.6140620217750361E-2</v>
      </c>
      <c r="F219" s="57">
        <v>1.6140620217750361E-2</v>
      </c>
      <c r="G219" s="57">
        <f>0</f>
        <v>0</v>
      </c>
      <c r="H219" s="57">
        <f>0</f>
        <v>0</v>
      </c>
      <c r="I219" s="57">
        <f>0</f>
        <v>0</v>
      </c>
      <c r="J219" s="57">
        <f>0</f>
        <v>0</v>
      </c>
      <c r="K219" s="57">
        <v>1.6140620217750361E-2</v>
      </c>
      <c r="L219" s="57">
        <f>0</f>
        <v>0</v>
      </c>
      <c r="M219" s="57">
        <v>1.6140620217750361E-2</v>
      </c>
      <c r="N219" s="59">
        <f t="shared" si="3"/>
        <v>7.256248087100145E-2</v>
      </c>
    </row>
    <row r="220" spans="1:14">
      <c r="A220" s="51">
        <v>0.75694444444444398</v>
      </c>
      <c r="B220" s="52" t="s">
        <v>37</v>
      </c>
      <c r="C220" s="53">
        <v>0.76041666666666596</v>
      </c>
      <c r="D220" s="57">
        <v>7.0000000000000001E-3</v>
      </c>
      <c r="E220" s="57">
        <v>1.5500000000000014E-2</v>
      </c>
      <c r="F220" s="57">
        <v>1.5500000000000014E-2</v>
      </c>
      <c r="G220" s="57">
        <f>0</f>
        <v>0</v>
      </c>
      <c r="H220" s="57">
        <f>0</f>
        <v>0</v>
      </c>
      <c r="I220" s="57">
        <f>0</f>
        <v>0</v>
      </c>
      <c r="J220" s="57">
        <f>0</f>
        <v>0</v>
      </c>
      <c r="K220" s="57">
        <v>1.5500000000000014E-2</v>
      </c>
      <c r="L220" s="57">
        <f>0</f>
        <v>0</v>
      </c>
      <c r="M220" s="57">
        <v>1.5500000000000014E-2</v>
      </c>
      <c r="N220" s="59">
        <f t="shared" si="3"/>
        <v>6.9000000000000061E-2</v>
      </c>
    </row>
    <row r="221" spans="1:14">
      <c r="A221" s="51">
        <v>0.76041666666666696</v>
      </c>
      <c r="B221" s="52" t="s">
        <v>37</v>
      </c>
      <c r="C221" s="53">
        <v>0.76388888888888895</v>
      </c>
      <c r="D221" s="57">
        <v>6.0000000000000001E-3</v>
      </c>
      <c r="E221" s="57">
        <v>1.5829165627811871E-2</v>
      </c>
      <c r="F221" s="57">
        <v>1.5829165627811871E-2</v>
      </c>
      <c r="G221" s="57">
        <f>0</f>
        <v>0</v>
      </c>
      <c r="H221" s="57">
        <f>0</f>
        <v>0</v>
      </c>
      <c r="I221" s="57">
        <f>0</f>
        <v>0</v>
      </c>
      <c r="J221" s="57">
        <f>0</f>
        <v>0</v>
      </c>
      <c r="K221" s="57">
        <v>1.5829165627811871E-2</v>
      </c>
      <c r="L221" s="57">
        <f>0</f>
        <v>0</v>
      </c>
      <c r="M221" s="57">
        <v>1.5829165627811871E-2</v>
      </c>
      <c r="N221" s="59">
        <f t="shared" si="3"/>
        <v>6.931666251124749E-2</v>
      </c>
    </row>
    <row r="222" spans="1:14">
      <c r="A222" s="51">
        <v>0.76388888888888895</v>
      </c>
      <c r="B222" s="52" t="s">
        <v>37</v>
      </c>
      <c r="C222" s="53">
        <v>0.76736111111111105</v>
      </c>
      <c r="D222" s="57">
        <v>5.0000000000000001E-3</v>
      </c>
      <c r="E222" s="57">
        <v>1.3547106638692385E-2</v>
      </c>
      <c r="F222" s="57">
        <v>1.3547106638692385E-2</v>
      </c>
      <c r="G222" s="57">
        <f>0</f>
        <v>0</v>
      </c>
      <c r="H222" s="57">
        <f>0</f>
        <v>0</v>
      </c>
      <c r="I222" s="57">
        <f>0</f>
        <v>0</v>
      </c>
      <c r="J222" s="57">
        <f>0</f>
        <v>0</v>
      </c>
      <c r="K222" s="57">
        <v>1.3547106638692385E-2</v>
      </c>
      <c r="L222" s="57">
        <f>0</f>
        <v>0</v>
      </c>
      <c r="M222" s="57">
        <v>1.3547106638692385E-2</v>
      </c>
      <c r="N222" s="59">
        <f t="shared" si="3"/>
        <v>5.9188426554769545E-2</v>
      </c>
    </row>
    <row r="223" spans="1:14">
      <c r="A223" s="51">
        <v>0.76736111111111105</v>
      </c>
      <c r="B223" s="52" t="s">
        <v>37</v>
      </c>
      <c r="C223" s="53">
        <v>0.77083333333333304</v>
      </c>
      <c r="D223" s="57">
        <v>4.0000000000000001E-3</v>
      </c>
      <c r="E223" s="57">
        <v>1.1842598415409486E-2</v>
      </c>
      <c r="F223" s="57">
        <v>1.1842598415409486E-2</v>
      </c>
      <c r="G223" s="57">
        <f>0</f>
        <v>0</v>
      </c>
      <c r="H223" s="57">
        <f>0</f>
        <v>0</v>
      </c>
      <c r="I223" s="57">
        <f>0</f>
        <v>0</v>
      </c>
      <c r="J223" s="57">
        <f>0</f>
        <v>0</v>
      </c>
      <c r="K223" s="57">
        <v>1.1842598415409486E-2</v>
      </c>
      <c r="L223" s="57">
        <f>0</f>
        <v>0</v>
      </c>
      <c r="M223" s="57">
        <v>1.1842598415409486E-2</v>
      </c>
      <c r="N223" s="59">
        <f t="shared" si="3"/>
        <v>5.1370393661637946E-2</v>
      </c>
    </row>
    <row r="224" spans="1:14">
      <c r="A224" s="51">
        <v>0.77083333333333304</v>
      </c>
      <c r="B224" s="52" t="s">
        <v>37</v>
      </c>
      <c r="C224" s="53">
        <v>0.77430555555555503</v>
      </c>
      <c r="D224" s="60">
        <v>1.5409517982944012E-2</v>
      </c>
      <c r="E224" s="60">
        <v>1.5409517982944012E-2</v>
      </c>
      <c r="F224" s="60">
        <v>1.5409517982944012E-2</v>
      </c>
      <c r="G224" s="60">
        <v>1.5409517982944012E-2</v>
      </c>
      <c r="H224" s="60">
        <f>0</f>
        <v>0</v>
      </c>
      <c r="I224" s="60">
        <f>0</f>
        <v>0</v>
      </c>
      <c r="J224" s="60">
        <f>0</f>
        <v>0</v>
      </c>
      <c r="K224" s="60">
        <f>0</f>
        <v>0</v>
      </c>
      <c r="L224" s="60">
        <f>0</f>
        <v>0</v>
      </c>
      <c r="M224" s="60">
        <f>0</f>
        <v>0</v>
      </c>
      <c r="N224" s="59">
        <f t="shared" si="3"/>
        <v>6.1638071931776048E-2</v>
      </c>
    </row>
    <row r="225" spans="1:14">
      <c r="A225" s="51">
        <v>0.77430555555555503</v>
      </c>
      <c r="B225" s="52" t="s">
        <v>37</v>
      </c>
      <c r="C225" s="53">
        <v>0.77777777777777701</v>
      </c>
      <c r="D225" s="60">
        <v>1.6140620217750361E-2</v>
      </c>
      <c r="E225" s="60">
        <v>1.6140620217750361E-2</v>
      </c>
      <c r="F225" s="60">
        <v>1.6140620217750361E-2</v>
      </c>
      <c r="G225" s="60">
        <v>1.6140620217750361E-2</v>
      </c>
      <c r="H225" s="60">
        <f>0</f>
        <v>0</v>
      </c>
      <c r="I225" s="60">
        <f>0</f>
        <v>0</v>
      </c>
      <c r="J225" s="60">
        <f>0</f>
        <v>0</v>
      </c>
      <c r="K225" s="60">
        <f>0</f>
        <v>0</v>
      </c>
      <c r="L225" s="60">
        <f>0</f>
        <v>0</v>
      </c>
      <c r="M225" s="60">
        <f>0</f>
        <v>0</v>
      </c>
      <c r="N225" s="59">
        <f t="shared" si="3"/>
        <v>6.4562480871001443E-2</v>
      </c>
    </row>
    <row r="226" spans="1:14">
      <c r="A226" s="51">
        <v>0.77777777777777801</v>
      </c>
      <c r="B226" s="52" t="s">
        <v>37</v>
      </c>
      <c r="C226" s="53">
        <v>0.78125</v>
      </c>
      <c r="D226" s="60">
        <v>1.5500000000000014E-2</v>
      </c>
      <c r="E226" s="60">
        <v>1.5500000000000014E-2</v>
      </c>
      <c r="F226" s="60">
        <v>1.5500000000000014E-2</v>
      </c>
      <c r="G226" s="60">
        <v>1.5500000000000014E-2</v>
      </c>
      <c r="H226" s="60">
        <f>0</f>
        <v>0</v>
      </c>
      <c r="I226" s="60">
        <f>0</f>
        <v>0</v>
      </c>
      <c r="J226" s="60">
        <f>0</f>
        <v>0</v>
      </c>
      <c r="K226" s="60">
        <f>0</f>
        <v>0</v>
      </c>
      <c r="L226" s="60">
        <f>0</f>
        <v>0</v>
      </c>
      <c r="M226" s="60">
        <f>0</f>
        <v>0</v>
      </c>
      <c r="N226" s="59">
        <f t="shared" si="3"/>
        <v>6.2000000000000055E-2</v>
      </c>
    </row>
    <row r="227" spans="1:14">
      <c r="A227" s="51">
        <v>0.78125</v>
      </c>
      <c r="B227" s="52" t="s">
        <v>37</v>
      </c>
      <c r="C227" s="53">
        <v>0.78472222222222199</v>
      </c>
      <c r="D227" s="60">
        <v>1.5829165627811871E-2</v>
      </c>
      <c r="E227" s="60">
        <v>1.5829165627811871E-2</v>
      </c>
      <c r="F227" s="60">
        <v>1.5829165627811871E-2</v>
      </c>
      <c r="G227" s="60">
        <v>1.5829165627811871E-2</v>
      </c>
      <c r="H227" s="60">
        <f>0</f>
        <v>0</v>
      </c>
      <c r="I227" s="60">
        <f>0</f>
        <v>0</v>
      </c>
      <c r="J227" s="60">
        <f>0</f>
        <v>0</v>
      </c>
      <c r="K227" s="60">
        <f>0</f>
        <v>0</v>
      </c>
      <c r="L227" s="60">
        <f>0</f>
        <v>0</v>
      </c>
      <c r="M227" s="60">
        <f>0</f>
        <v>0</v>
      </c>
      <c r="N227" s="59">
        <f t="shared" si="3"/>
        <v>6.3316662511247485E-2</v>
      </c>
    </row>
    <row r="228" spans="1:14">
      <c r="A228" s="51">
        <v>0.78472222222222199</v>
      </c>
      <c r="B228" s="52" t="s">
        <v>37</v>
      </c>
      <c r="C228" s="53">
        <v>0.78819444444444398</v>
      </c>
      <c r="D228" s="60">
        <v>1.3547106638692385E-2</v>
      </c>
      <c r="E228" s="60">
        <v>1.3547106638692385E-2</v>
      </c>
      <c r="F228" s="60">
        <v>1.3547106638692385E-2</v>
      </c>
      <c r="G228" s="60">
        <v>1.3547106638692385E-2</v>
      </c>
      <c r="H228" s="60">
        <f>0</f>
        <v>0</v>
      </c>
      <c r="I228" s="60">
        <f>0</f>
        <v>0</v>
      </c>
      <c r="J228" s="60">
        <f>0</f>
        <v>0</v>
      </c>
      <c r="K228" s="60">
        <f>0</f>
        <v>0</v>
      </c>
      <c r="L228" s="60">
        <f>0</f>
        <v>0</v>
      </c>
      <c r="M228" s="60">
        <f>0</f>
        <v>0</v>
      </c>
      <c r="N228" s="59">
        <f t="shared" si="3"/>
        <v>5.4188426554769541E-2</v>
      </c>
    </row>
    <row r="229" spans="1:14">
      <c r="A229" s="51">
        <v>0.78819444444444398</v>
      </c>
      <c r="B229" s="52" t="s">
        <v>37</v>
      </c>
      <c r="C229" s="53">
        <v>0.79166666666666596</v>
      </c>
      <c r="D229" s="60">
        <v>1.1842598415409486E-2</v>
      </c>
      <c r="E229" s="60">
        <v>1.1842598415409486E-2</v>
      </c>
      <c r="F229" s="60">
        <v>1.1842598415409486E-2</v>
      </c>
      <c r="G229" s="60">
        <v>1.1842598415409486E-2</v>
      </c>
      <c r="H229" s="60">
        <f>0</f>
        <v>0</v>
      </c>
      <c r="I229" s="60">
        <f>0</f>
        <v>0</v>
      </c>
      <c r="J229" s="60">
        <f>0</f>
        <v>0</v>
      </c>
      <c r="K229" s="60">
        <f>0</f>
        <v>0</v>
      </c>
      <c r="L229" s="60">
        <f>0</f>
        <v>0</v>
      </c>
      <c r="M229" s="60">
        <f>0</f>
        <v>0</v>
      </c>
      <c r="N229" s="59">
        <f t="shared" si="3"/>
        <v>4.7370393661637943E-2</v>
      </c>
    </row>
    <row r="230" spans="1:14">
      <c r="A230" s="51">
        <v>0.79166666666666696</v>
      </c>
      <c r="B230" s="52" t="s">
        <v>37</v>
      </c>
      <c r="C230" s="53">
        <v>0.79513888888888895</v>
      </c>
      <c r="D230" s="57">
        <f>0</f>
        <v>0</v>
      </c>
      <c r="E230" s="57">
        <f>0</f>
        <v>0</v>
      </c>
      <c r="F230" s="57">
        <v>8.9999999999999993E-3</v>
      </c>
      <c r="G230" s="57">
        <v>8.9999999999999993E-3</v>
      </c>
      <c r="H230" s="57">
        <f>0</f>
        <v>0</v>
      </c>
      <c r="I230" s="57">
        <f>0</f>
        <v>0</v>
      </c>
      <c r="J230" s="57">
        <v>1.5409517982944012E-2</v>
      </c>
      <c r="K230" s="57">
        <v>1.5409517982944012E-2</v>
      </c>
      <c r="L230" s="57">
        <f>0</f>
        <v>0</v>
      </c>
      <c r="M230" s="57">
        <f>0</f>
        <v>0</v>
      </c>
      <c r="N230" s="59">
        <f t="shared" si="3"/>
        <v>4.8819035965888019E-2</v>
      </c>
    </row>
    <row r="231" spans="1:14">
      <c r="A231" s="51">
        <v>0.79513888888888895</v>
      </c>
      <c r="B231" s="52" t="s">
        <v>37</v>
      </c>
      <c r="C231" s="53">
        <v>0.79861111111111105</v>
      </c>
      <c r="D231" s="57">
        <f>0</f>
        <v>0</v>
      </c>
      <c r="E231" s="57">
        <f>0</f>
        <v>0</v>
      </c>
      <c r="F231" s="57">
        <v>8.0000000000000002E-3</v>
      </c>
      <c r="G231" s="57">
        <v>8.0000000000000002E-3</v>
      </c>
      <c r="H231" s="57">
        <f>0</f>
        <v>0</v>
      </c>
      <c r="I231" s="57">
        <f>0</f>
        <v>0</v>
      </c>
      <c r="J231" s="57">
        <v>1.6140620217750361E-2</v>
      </c>
      <c r="K231" s="57">
        <v>1.6140620217750361E-2</v>
      </c>
      <c r="L231" s="57">
        <f>0</f>
        <v>0</v>
      </c>
      <c r="M231" s="57">
        <f>0</f>
        <v>0</v>
      </c>
      <c r="N231" s="59">
        <f t="shared" si="3"/>
        <v>4.8281240435500722E-2</v>
      </c>
    </row>
    <row r="232" spans="1:14">
      <c r="A232" s="51">
        <v>0.79861111111111105</v>
      </c>
      <c r="B232" s="52" t="s">
        <v>37</v>
      </c>
      <c r="C232" s="53">
        <v>0.80208333333333304</v>
      </c>
      <c r="D232" s="57">
        <f>0</f>
        <v>0</v>
      </c>
      <c r="E232" s="57">
        <f>0</f>
        <v>0</v>
      </c>
      <c r="F232" s="57">
        <v>7.0000000000000001E-3</v>
      </c>
      <c r="G232" s="57">
        <v>7.0000000000000001E-3</v>
      </c>
      <c r="H232" s="57">
        <f>0</f>
        <v>0</v>
      </c>
      <c r="I232" s="57">
        <f>0</f>
        <v>0</v>
      </c>
      <c r="J232" s="57">
        <v>1.5500000000000014E-2</v>
      </c>
      <c r="K232" s="57">
        <v>1.5500000000000014E-2</v>
      </c>
      <c r="L232" s="57">
        <f>0</f>
        <v>0</v>
      </c>
      <c r="M232" s="57">
        <f>0</f>
        <v>0</v>
      </c>
      <c r="N232" s="59">
        <f t="shared" si="3"/>
        <v>4.5000000000000026E-2</v>
      </c>
    </row>
    <row r="233" spans="1:14">
      <c r="A233" s="51">
        <v>0.80208333333333304</v>
      </c>
      <c r="B233" s="52" t="s">
        <v>37</v>
      </c>
      <c r="C233" s="53">
        <v>0.80555555555555503</v>
      </c>
      <c r="D233" s="57">
        <f>0</f>
        <v>0</v>
      </c>
      <c r="E233" s="57">
        <f>0</f>
        <v>0</v>
      </c>
      <c r="F233" s="57">
        <v>6.0000000000000001E-3</v>
      </c>
      <c r="G233" s="57">
        <v>6.0000000000000001E-3</v>
      </c>
      <c r="H233" s="57">
        <f>0</f>
        <v>0</v>
      </c>
      <c r="I233" s="57">
        <f>0</f>
        <v>0</v>
      </c>
      <c r="J233" s="57">
        <v>1.5829165627811871E-2</v>
      </c>
      <c r="K233" s="57">
        <v>1.5829165627811871E-2</v>
      </c>
      <c r="L233" s="57">
        <f>0</f>
        <v>0</v>
      </c>
      <c r="M233" s="57">
        <f>0</f>
        <v>0</v>
      </c>
      <c r="N233" s="59">
        <f t="shared" si="3"/>
        <v>4.3658331255623739E-2</v>
      </c>
    </row>
    <row r="234" spans="1:14">
      <c r="A234" s="51">
        <v>0.80555555555555503</v>
      </c>
      <c r="B234" s="52" t="s">
        <v>37</v>
      </c>
      <c r="C234" s="53">
        <v>0.80902777777777701</v>
      </c>
      <c r="D234" s="57">
        <f>0</f>
        <v>0</v>
      </c>
      <c r="E234" s="57">
        <f>0</f>
        <v>0</v>
      </c>
      <c r="F234" s="57">
        <v>5.0000000000000001E-3</v>
      </c>
      <c r="G234" s="57">
        <v>5.0000000000000001E-3</v>
      </c>
      <c r="H234" s="57">
        <f>0</f>
        <v>0</v>
      </c>
      <c r="I234" s="57">
        <f>0</f>
        <v>0</v>
      </c>
      <c r="J234" s="57">
        <v>1.3547106638692385E-2</v>
      </c>
      <c r="K234" s="57">
        <v>1.3547106638692385E-2</v>
      </c>
      <c r="L234" s="57">
        <f>0</f>
        <v>0</v>
      </c>
      <c r="M234" s="57">
        <f>0</f>
        <v>0</v>
      </c>
      <c r="N234" s="59">
        <f t="shared" si="3"/>
        <v>3.7094213277384769E-2</v>
      </c>
    </row>
    <row r="235" spans="1:14">
      <c r="A235" s="51">
        <v>0.80902777777777801</v>
      </c>
      <c r="B235" s="52" t="s">
        <v>37</v>
      </c>
      <c r="C235" s="53">
        <v>0.8125</v>
      </c>
      <c r="D235" s="57">
        <f>0</f>
        <v>0</v>
      </c>
      <c r="E235" s="57">
        <f>0</f>
        <v>0</v>
      </c>
      <c r="F235" s="57">
        <v>4.0000000000000001E-3</v>
      </c>
      <c r="G235" s="57">
        <v>4.0000000000000001E-3</v>
      </c>
      <c r="H235" s="57">
        <f>0</f>
        <v>0</v>
      </c>
      <c r="I235" s="57">
        <f>0</f>
        <v>0</v>
      </c>
      <c r="J235" s="57">
        <v>1.1842598415409486E-2</v>
      </c>
      <c r="K235" s="57">
        <v>1.1842598415409486E-2</v>
      </c>
      <c r="L235" s="57">
        <f>0</f>
        <v>0</v>
      </c>
      <c r="M235" s="57">
        <f>0</f>
        <v>0</v>
      </c>
      <c r="N235" s="59">
        <f t="shared" si="3"/>
        <v>3.1685196830818975E-2</v>
      </c>
    </row>
    <row r="236" spans="1:14">
      <c r="A236" s="51">
        <v>0.8125</v>
      </c>
      <c r="B236" s="52" t="s">
        <v>37</v>
      </c>
      <c r="C236" s="53">
        <v>0.81597222222222199</v>
      </c>
      <c r="D236" s="60">
        <v>1.5409517982944012E-2</v>
      </c>
      <c r="E236" s="60">
        <f>0</f>
        <v>0</v>
      </c>
      <c r="F236" s="60">
        <v>1.5409517982944012E-2</v>
      </c>
      <c r="G236" s="60">
        <f>0</f>
        <v>0</v>
      </c>
      <c r="H236" s="60">
        <f>0</f>
        <v>0</v>
      </c>
      <c r="I236" s="60">
        <f>0</f>
        <v>0</v>
      </c>
      <c r="J236" s="60">
        <v>1.5409517982944012E-2</v>
      </c>
      <c r="K236" s="60">
        <f>0</f>
        <v>0</v>
      </c>
      <c r="L236" s="60">
        <f>0</f>
        <v>0</v>
      </c>
      <c r="M236" s="60">
        <f>0</f>
        <v>0</v>
      </c>
      <c r="N236" s="59">
        <f t="shared" si="3"/>
        <v>4.6228553948832032E-2</v>
      </c>
    </row>
    <row r="237" spans="1:14">
      <c r="A237" s="51">
        <v>0.81597222222222199</v>
      </c>
      <c r="B237" s="52" t="s">
        <v>37</v>
      </c>
      <c r="C237" s="53">
        <v>0.81944444444444398</v>
      </c>
      <c r="D237" s="60">
        <v>1.6140620217750361E-2</v>
      </c>
      <c r="E237" s="60">
        <f>0</f>
        <v>0</v>
      </c>
      <c r="F237" s="60">
        <v>1.6140620217750361E-2</v>
      </c>
      <c r="G237" s="60">
        <f>0</f>
        <v>0</v>
      </c>
      <c r="H237" s="60">
        <f>0</f>
        <v>0</v>
      </c>
      <c r="I237" s="60">
        <f>0</f>
        <v>0</v>
      </c>
      <c r="J237" s="60">
        <v>1.6140620217750361E-2</v>
      </c>
      <c r="K237" s="60">
        <f>0</f>
        <v>0</v>
      </c>
      <c r="L237" s="60">
        <f>0</f>
        <v>0</v>
      </c>
      <c r="M237" s="60">
        <f>0</f>
        <v>0</v>
      </c>
      <c r="N237" s="59">
        <f t="shared" si="3"/>
        <v>4.8421860653251082E-2</v>
      </c>
    </row>
    <row r="238" spans="1:14">
      <c r="A238" s="51">
        <v>0.81944444444444398</v>
      </c>
      <c r="B238" s="52" t="s">
        <v>37</v>
      </c>
      <c r="C238" s="53">
        <v>0.82291666666666596</v>
      </c>
      <c r="D238" s="60">
        <v>1.5500000000000014E-2</v>
      </c>
      <c r="E238" s="60">
        <f>0</f>
        <v>0</v>
      </c>
      <c r="F238" s="60">
        <v>1.5500000000000014E-2</v>
      </c>
      <c r="G238" s="60">
        <f>0</f>
        <v>0</v>
      </c>
      <c r="H238" s="60">
        <f>0</f>
        <v>0</v>
      </c>
      <c r="I238" s="60">
        <f>0</f>
        <v>0</v>
      </c>
      <c r="J238" s="60">
        <v>1.5500000000000014E-2</v>
      </c>
      <c r="K238" s="60">
        <f>0</f>
        <v>0</v>
      </c>
      <c r="L238" s="60">
        <f>0</f>
        <v>0</v>
      </c>
      <c r="M238" s="60">
        <f>0</f>
        <v>0</v>
      </c>
      <c r="N238" s="59">
        <f t="shared" si="3"/>
        <v>4.6500000000000041E-2</v>
      </c>
    </row>
    <row r="239" spans="1:14">
      <c r="A239" s="51">
        <v>0.82291666666666696</v>
      </c>
      <c r="B239" s="52" t="s">
        <v>37</v>
      </c>
      <c r="C239" s="53">
        <v>0.82638888888888895</v>
      </c>
      <c r="D239" s="60">
        <v>1.5829165627811871E-2</v>
      </c>
      <c r="E239" s="60">
        <f>0</f>
        <v>0</v>
      </c>
      <c r="F239" s="60">
        <v>1.5829165627811871E-2</v>
      </c>
      <c r="G239" s="60">
        <f>0</f>
        <v>0</v>
      </c>
      <c r="H239" s="60">
        <f>0</f>
        <v>0</v>
      </c>
      <c r="I239" s="60">
        <f>0</f>
        <v>0</v>
      </c>
      <c r="J239" s="60">
        <v>1.5829165627811871E-2</v>
      </c>
      <c r="K239" s="60">
        <f>0</f>
        <v>0</v>
      </c>
      <c r="L239" s="60">
        <f>0</f>
        <v>0</v>
      </c>
      <c r="M239" s="60">
        <f>0</f>
        <v>0</v>
      </c>
      <c r="N239" s="59">
        <f t="shared" si="3"/>
        <v>4.7487496883435613E-2</v>
      </c>
    </row>
    <row r="240" spans="1:14">
      <c r="A240" s="51">
        <v>0.82638888888888895</v>
      </c>
      <c r="B240" s="52" t="s">
        <v>37</v>
      </c>
      <c r="C240" s="53">
        <v>0.82986111111111105</v>
      </c>
      <c r="D240" s="60">
        <v>1.3547106638692385E-2</v>
      </c>
      <c r="E240" s="60">
        <f>0</f>
        <v>0</v>
      </c>
      <c r="F240" s="60">
        <v>1.3547106638692385E-2</v>
      </c>
      <c r="G240" s="60">
        <f>0</f>
        <v>0</v>
      </c>
      <c r="H240" s="60">
        <f>0</f>
        <v>0</v>
      </c>
      <c r="I240" s="60">
        <f>0</f>
        <v>0</v>
      </c>
      <c r="J240" s="60">
        <v>1.3547106638692385E-2</v>
      </c>
      <c r="K240" s="60">
        <f>0</f>
        <v>0</v>
      </c>
      <c r="L240" s="60">
        <f>0</f>
        <v>0</v>
      </c>
      <c r="M240" s="60">
        <f>0</f>
        <v>0</v>
      </c>
      <c r="N240" s="59">
        <f t="shared" si="3"/>
        <v>4.0641319916077154E-2</v>
      </c>
    </row>
    <row r="241" spans="1:14">
      <c r="A241" s="51">
        <v>0.82986111111111105</v>
      </c>
      <c r="B241" s="52" t="s">
        <v>37</v>
      </c>
      <c r="C241" s="53">
        <v>0.83333333333333304</v>
      </c>
      <c r="D241" s="60">
        <v>1.1842598415409486E-2</v>
      </c>
      <c r="E241" s="60">
        <f>0</f>
        <v>0</v>
      </c>
      <c r="F241" s="60">
        <v>1.1842598415409486E-2</v>
      </c>
      <c r="G241" s="60">
        <f>0</f>
        <v>0</v>
      </c>
      <c r="H241" s="60">
        <f>0</f>
        <v>0</v>
      </c>
      <c r="I241" s="60">
        <f>0</f>
        <v>0</v>
      </c>
      <c r="J241" s="60">
        <v>1.1842598415409486E-2</v>
      </c>
      <c r="K241" s="60">
        <f>0</f>
        <v>0</v>
      </c>
      <c r="L241" s="60">
        <f>0</f>
        <v>0</v>
      </c>
      <c r="M241" s="60">
        <f>0</f>
        <v>0</v>
      </c>
      <c r="N241" s="59">
        <f t="shared" si="3"/>
        <v>3.5527795246228455E-2</v>
      </c>
    </row>
    <row r="242" spans="1:14">
      <c r="A242" s="51">
        <v>0.83333333333333304</v>
      </c>
      <c r="B242" s="52" t="s">
        <v>37</v>
      </c>
      <c r="C242" s="53">
        <v>0.83680555555555503</v>
      </c>
      <c r="D242" s="57">
        <v>1.5409517982944012E-2</v>
      </c>
      <c r="E242" s="57">
        <v>1.5409517982944012E-2</v>
      </c>
      <c r="F242" s="57">
        <v>1.5409517982944012E-2</v>
      </c>
      <c r="G242" s="57">
        <f>0</f>
        <v>0</v>
      </c>
      <c r="H242" s="57">
        <f>0</f>
        <v>0</v>
      </c>
      <c r="I242" s="57">
        <v>1.5409517982944012E-2</v>
      </c>
      <c r="J242" s="57">
        <v>8.9999999999999993E-3</v>
      </c>
      <c r="K242" s="57">
        <v>1.5409517982944012E-2</v>
      </c>
      <c r="L242" s="57">
        <v>1.5409517982944012E-2</v>
      </c>
      <c r="M242" s="57">
        <v>1.5409517982944012E-2</v>
      </c>
      <c r="N242" s="59">
        <f t="shared" si="3"/>
        <v>0.11686662588060809</v>
      </c>
    </row>
    <row r="243" spans="1:14">
      <c r="A243" s="51">
        <v>0.83680555555555503</v>
      </c>
      <c r="B243" s="52" t="s">
        <v>37</v>
      </c>
      <c r="C243" s="53">
        <v>0.84027777777777701</v>
      </c>
      <c r="D243" s="57">
        <v>1.6140620217750361E-2</v>
      </c>
      <c r="E243" s="57">
        <v>1.6140620217750361E-2</v>
      </c>
      <c r="F243" s="57">
        <v>1.6140620217750361E-2</v>
      </c>
      <c r="G243" s="57">
        <f>0</f>
        <v>0</v>
      </c>
      <c r="H243" s="57">
        <f>0</f>
        <v>0</v>
      </c>
      <c r="I243" s="57">
        <v>1.6140620217750361E-2</v>
      </c>
      <c r="J243" s="57">
        <v>8.0000000000000002E-3</v>
      </c>
      <c r="K243" s="57">
        <v>1.6140620217750361E-2</v>
      </c>
      <c r="L243" s="57">
        <v>1.6140620217750361E-2</v>
      </c>
      <c r="M243" s="57">
        <v>1.6140620217750361E-2</v>
      </c>
      <c r="N243" s="59">
        <f t="shared" si="3"/>
        <v>0.12098434152425255</v>
      </c>
    </row>
    <row r="244" spans="1:14">
      <c r="A244" s="51">
        <v>0.84027777777777801</v>
      </c>
      <c r="B244" s="52" t="s">
        <v>37</v>
      </c>
      <c r="C244" s="53">
        <v>0.84375</v>
      </c>
      <c r="D244" s="57">
        <v>1.5500000000000014E-2</v>
      </c>
      <c r="E244" s="57">
        <v>1.5500000000000014E-2</v>
      </c>
      <c r="F244" s="57">
        <v>1.5500000000000014E-2</v>
      </c>
      <c r="G244" s="57">
        <f>0</f>
        <v>0</v>
      </c>
      <c r="H244" s="57">
        <f>0</f>
        <v>0</v>
      </c>
      <c r="I244" s="57">
        <v>1.5500000000000014E-2</v>
      </c>
      <c r="J244" s="57">
        <v>7.0000000000000001E-3</v>
      </c>
      <c r="K244" s="57">
        <v>1.5500000000000014E-2</v>
      </c>
      <c r="L244" s="57">
        <v>1.5500000000000014E-2</v>
      </c>
      <c r="M244" s="57">
        <v>1.5500000000000014E-2</v>
      </c>
      <c r="N244" s="59">
        <f t="shared" si="3"/>
        <v>0.1155000000000001</v>
      </c>
    </row>
    <row r="245" spans="1:14">
      <c r="A245" s="51">
        <v>0.84375</v>
      </c>
      <c r="B245" s="52" t="s">
        <v>37</v>
      </c>
      <c r="C245" s="53">
        <v>0.84722222222222199</v>
      </c>
      <c r="D245" s="57">
        <v>1.5829165627811871E-2</v>
      </c>
      <c r="E245" s="57">
        <v>1.5829165627811871E-2</v>
      </c>
      <c r="F245" s="57">
        <v>1.5829165627811871E-2</v>
      </c>
      <c r="G245" s="57">
        <v>1.5409517982944012E-2</v>
      </c>
      <c r="H245" s="57">
        <f>0</f>
        <v>0</v>
      </c>
      <c r="I245" s="57">
        <v>1.5829165627811871E-2</v>
      </c>
      <c r="J245" s="57">
        <f>0</f>
        <v>0</v>
      </c>
      <c r="K245" s="57">
        <f>0</f>
        <v>0</v>
      </c>
      <c r="L245" s="57">
        <v>1.5829165627811871E-2</v>
      </c>
      <c r="M245" s="57">
        <v>1.5829165627811871E-2</v>
      </c>
      <c r="N245" s="59">
        <f t="shared" si="3"/>
        <v>0.11038451174981523</v>
      </c>
    </row>
    <row r="246" spans="1:14">
      <c r="A246" s="51">
        <v>0.84722222222222199</v>
      </c>
      <c r="B246" s="52" t="s">
        <v>37</v>
      </c>
      <c r="C246" s="53">
        <v>0.85069444444444398</v>
      </c>
      <c r="D246" s="57">
        <v>1.3547106638692385E-2</v>
      </c>
      <c r="E246" s="57">
        <v>1.3547106638692385E-2</v>
      </c>
      <c r="F246" s="57">
        <v>1.3547106638692385E-2</v>
      </c>
      <c r="G246" s="57">
        <v>1.6140620217750361E-2</v>
      </c>
      <c r="H246" s="57">
        <f>0</f>
        <v>0</v>
      </c>
      <c r="I246" s="57">
        <v>1.3547106638692385E-2</v>
      </c>
      <c r="J246" s="57">
        <f>0</f>
        <v>0</v>
      </c>
      <c r="K246" s="57">
        <f>0</f>
        <v>0</v>
      </c>
      <c r="L246" s="57">
        <v>1.3547106638692385E-2</v>
      </c>
      <c r="M246" s="57">
        <v>1.3547106638692385E-2</v>
      </c>
      <c r="N246" s="59">
        <f t="shared" si="3"/>
        <v>9.7423260049904661E-2</v>
      </c>
    </row>
    <row r="247" spans="1:14">
      <c r="A247" s="51">
        <v>0.85069444444444398</v>
      </c>
      <c r="B247" s="52" t="s">
        <v>37</v>
      </c>
      <c r="C247" s="53">
        <v>0.85416666666666596</v>
      </c>
      <c r="D247" s="57">
        <v>1.1842598415409486E-2</v>
      </c>
      <c r="E247" s="57">
        <v>1.1842598415409486E-2</v>
      </c>
      <c r="F247" s="57">
        <v>1.1842598415409486E-2</v>
      </c>
      <c r="G247" s="57">
        <v>1.5500000000000014E-2</v>
      </c>
      <c r="H247" s="57">
        <f>0</f>
        <v>0</v>
      </c>
      <c r="I247" s="57">
        <v>1.1842598415409486E-2</v>
      </c>
      <c r="J247" s="57">
        <f>0</f>
        <v>0</v>
      </c>
      <c r="K247" s="57">
        <f>0</f>
        <v>0</v>
      </c>
      <c r="L247" s="57">
        <v>1.1842598415409486E-2</v>
      </c>
      <c r="M247" s="57">
        <v>1.1842598415409486E-2</v>
      </c>
      <c r="N247" s="59">
        <f t="shared" si="3"/>
        <v>8.655559049245691E-2</v>
      </c>
    </row>
    <row r="248" spans="1:14">
      <c r="A248" s="51">
        <v>0.85416666666666696</v>
      </c>
      <c r="B248" s="52" t="s">
        <v>37</v>
      </c>
      <c r="C248" s="53">
        <v>0.85763888888888895</v>
      </c>
      <c r="D248" s="60">
        <v>1.5409517982944012E-2</v>
      </c>
      <c r="E248" s="60">
        <v>1.5409517982944012E-2</v>
      </c>
      <c r="F248" s="60">
        <v>1.5409517982944012E-2</v>
      </c>
      <c r="G248" s="60">
        <v>1.5829165627811871E-2</v>
      </c>
      <c r="H248" s="60">
        <f>0</f>
        <v>0</v>
      </c>
      <c r="I248" s="60">
        <v>1.5409517982944012E-2</v>
      </c>
      <c r="J248" s="60">
        <f>0</f>
        <v>0</v>
      </c>
      <c r="K248" s="60">
        <v>1.5409517982944012E-2</v>
      </c>
      <c r="L248" s="60">
        <f>0</f>
        <v>0</v>
      </c>
      <c r="M248" s="60">
        <v>1.5409517982944012E-2</v>
      </c>
      <c r="N248" s="59">
        <f t="shared" si="3"/>
        <v>0.10828627352547594</v>
      </c>
    </row>
    <row r="249" spans="1:14">
      <c r="A249" s="51">
        <v>0.85763888888888895</v>
      </c>
      <c r="B249" s="52" t="s">
        <v>37</v>
      </c>
      <c r="C249" s="53">
        <v>0.86111111111111105</v>
      </c>
      <c r="D249" s="60">
        <v>1.6140620217750361E-2</v>
      </c>
      <c r="E249" s="60">
        <v>1.6140620217750361E-2</v>
      </c>
      <c r="F249" s="60">
        <v>1.6140620217750361E-2</v>
      </c>
      <c r="G249" s="60">
        <v>1.3547106638692385E-2</v>
      </c>
      <c r="H249" s="60">
        <f>0</f>
        <v>0</v>
      </c>
      <c r="I249" s="60">
        <v>1.6140620217750361E-2</v>
      </c>
      <c r="J249" s="60">
        <f>0</f>
        <v>0</v>
      </c>
      <c r="K249" s="60">
        <v>1.6140620217750361E-2</v>
      </c>
      <c r="L249" s="60">
        <f>0</f>
        <v>0</v>
      </c>
      <c r="M249" s="60">
        <v>1.6140620217750361E-2</v>
      </c>
      <c r="N249" s="59">
        <f t="shared" si="3"/>
        <v>0.11039082794519456</v>
      </c>
    </row>
    <row r="250" spans="1:14">
      <c r="A250" s="51">
        <v>0.86111111111111105</v>
      </c>
      <c r="B250" s="52" t="s">
        <v>37</v>
      </c>
      <c r="C250" s="53">
        <v>0.86458333333333304</v>
      </c>
      <c r="D250" s="60">
        <v>1.5500000000000014E-2</v>
      </c>
      <c r="E250" s="60">
        <v>1.5500000000000014E-2</v>
      </c>
      <c r="F250" s="60">
        <v>1.5500000000000014E-2</v>
      </c>
      <c r="G250" s="60">
        <v>1.1842598415409486E-2</v>
      </c>
      <c r="H250" s="60">
        <f>0</f>
        <v>0</v>
      </c>
      <c r="I250" s="60">
        <v>1.5500000000000014E-2</v>
      </c>
      <c r="J250" s="60">
        <f>0</f>
        <v>0</v>
      </c>
      <c r="K250" s="60">
        <v>1.5500000000000014E-2</v>
      </c>
      <c r="L250" s="60">
        <f>0</f>
        <v>0</v>
      </c>
      <c r="M250" s="60">
        <v>1.5500000000000014E-2</v>
      </c>
      <c r="N250" s="59">
        <f t="shared" si="3"/>
        <v>0.10484259841540958</v>
      </c>
    </row>
    <row r="251" spans="1:14">
      <c r="A251" s="51">
        <v>0.86458333333333304</v>
      </c>
      <c r="B251" s="52" t="s">
        <v>37</v>
      </c>
      <c r="C251" s="53">
        <v>0.86805555555555503</v>
      </c>
      <c r="D251" s="60">
        <v>1.5829165627811871E-2</v>
      </c>
      <c r="E251" s="60">
        <v>1.5829165627811871E-2</v>
      </c>
      <c r="F251" s="60">
        <v>1.5829165627811871E-2</v>
      </c>
      <c r="G251" s="60">
        <v>8.9999999999999993E-3</v>
      </c>
      <c r="H251" s="60">
        <f>0</f>
        <v>0</v>
      </c>
      <c r="I251" s="60">
        <v>1.5829165627811871E-2</v>
      </c>
      <c r="J251" s="60">
        <f>0</f>
        <v>0</v>
      </c>
      <c r="K251" s="60">
        <v>1.5829165627811871E-2</v>
      </c>
      <c r="L251" s="60">
        <v>1.5409517982944012E-2</v>
      </c>
      <c r="M251" s="60">
        <v>1.5829165627811871E-2</v>
      </c>
      <c r="N251" s="59">
        <f t="shared" si="3"/>
        <v>0.11938451174981524</v>
      </c>
    </row>
    <row r="252" spans="1:14">
      <c r="A252" s="51">
        <v>0.86805555555555503</v>
      </c>
      <c r="B252" s="52" t="s">
        <v>37</v>
      </c>
      <c r="C252" s="53">
        <v>0.87152777777777701</v>
      </c>
      <c r="D252" s="60">
        <v>1.3547106638692385E-2</v>
      </c>
      <c r="E252" s="60">
        <v>1.3547106638692385E-2</v>
      </c>
      <c r="F252" s="60">
        <v>1.3547106638692385E-2</v>
      </c>
      <c r="G252" s="60">
        <v>8.0000000000000002E-3</v>
      </c>
      <c r="H252" s="60">
        <f>0</f>
        <v>0</v>
      </c>
      <c r="I252" s="60">
        <v>1.3547106638692385E-2</v>
      </c>
      <c r="J252" s="60">
        <f>0</f>
        <v>0</v>
      </c>
      <c r="K252" s="60">
        <v>1.3547106638692385E-2</v>
      </c>
      <c r="L252" s="60">
        <v>1.6140620217750361E-2</v>
      </c>
      <c r="M252" s="60">
        <v>1.3547106638692385E-2</v>
      </c>
      <c r="N252" s="59">
        <f t="shared" si="3"/>
        <v>0.10542326004990465</v>
      </c>
    </row>
    <row r="253" spans="1:14">
      <c r="A253" s="51">
        <v>0.87152777777777801</v>
      </c>
      <c r="B253" s="52" t="s">
        <v>37</v>
      </c>
      <c r="C253" s="53">
        <v>0.875</v>
      </c>
      <c r="D253" s="60">
        <v>1.1842598415409486E-2</v>
      </c>
      <c r="E253" s="60">
        <v>1.1842598415409486E-2</v>
      </c>
      <c r="F253" s="60">
        <v>1.1842598415409486E-2</v>
      </c>
      <c r="G253" s="60">
        <v>7.0000000000000001E-3</v>
      </c>
      <c r="H253" s="60">
        <f>0</f>
        <v>0</v>
      </c>
      <c r="I253" s="60">
        <v>1.1842598415409486E-2</v>
      </c>
      <c r="J253" s="60">
        <f>0</f>
        <v>0</v>
      </c>
      <c r="K253" s="60">
        <v>1.1842598415409486E-2</v>
      </c>
      <c r="L253" s="60">
        <v>1.5500000000000014E-2</v>
      </c>
      <c r="M253" s="60">
        <v>1.1842598415409486E-2</v>
      </c>
      <c r="N253" s="59">
        <f t="shared" si="3"/>
        <v>9.3555590492456916E-2</v>
      </c>
    </row>
    <row r="254" spans="1:14">
      <c r="A254" s="51">
        <v>0.875</v>
      </c>
      <c r="B254" s="52" t="s">
        <v>37</v>
      </c>
      <c r="C254" s="53">
        <v>0.87847222222222199</v>
      </c>
      <c r="D254" s="57">
        <v>8.9999999999999993E-3</v>
      </c>
      <c r="E254" s="57">
        <v>8.9999999999999993E-3</v>
      </c>
      <c r="F254" s="57">
        <v>8.9999999999999993E-3</v>
      </c>
      <c r="G254" s="57">
        <v>1.5409517982944012E-2</v>
      </c>
      <c r="H254" s="57">
        <f>0</f>
        <v>0</v>
      </c>
      <c r="I254" s="57">
        <v>1.5409517982944012E-2</v>
      </c>
      <c r="J254" s="57">
        <v>1.5409517982944012E-2</v>
      </c>
      <c r="K254" s="57">
        <v>1.5409517982944012E-2</v>
      </c>
      <c r="L254" s="57">
        <v>1.5829165627811871E-2</v>
      </c>
      <c r="M254" s="57">
        <v>8.9999999999999993E-3</v>
      </c>
      <c r="N254" s="59">
        <f t="shared" si="3"/>
        <v>0.11346723755958792</v>
      </c>
    </row>
    <row r="255" spans="1:14">
      <c r="A255" s="51">
        <v>0.87847222222222199</v>
      </c>
      <c r="B255" s="52" t="s">
        <v>37</v>
      </c>
      <c r="C255" s="53">
        <v>0.88194444444444398</v>
      </c>
      <c r="D255" s="57">
        <v>8.0000000000000002E-3</v>
      </c>
      <c r="E255" s="57">
        <v>8.0000000000000002E-3</v>
      </c>
      <c r="F255" s="57">
        <v>8.0000000000000002E-3</v>
      </c>
      <c r="G255" s="57">
        <v>1.6140620217750361E-2</v>
      </c>
      <c r="H255" s="57">
        <f>0</f>
        <v>0</v>
      </c>
      <c r="I255" s="57">
        <v>1.6140620217750361E-2</v>
      </c>
      <c r="J255" s="57">
        <v>1.6140620217750361E-2</v>
      </c>
      <c r="K255" s="57">
        <v>1.6140620217750361E-2</v>
      </c>
      <c r="L255" s="57">
        <v>1.3547106638692385E-2</v>
      </c>
      <c r="M255" s="57">
        <v>8.0000000000000002E-3</v>
      </c>
      <c r="N255" s="59">
        <f t="shared" si="3"/>
        <v>0.11010958750969382</v>
      </c>
    </row>
    <row r="256" spans="1:14">
      <c r="A256" s="51">
        <v>0.88194444444444398</v>
      </c>
      <c r="B256" s="52" t="s">
        <v>37</v>
      </c>
      <c r="C256" s="53">
        <v>0.88541666666666596</v>
      </c>
      <c r="D256" s="57">
        <v>7.0000000000000001E-3</v>
      </c>
      <c r="E256" s="57">
        <v>7.0000000000000001E-3</v>
      </c>
      <c r="F256" s="57">
        <v>7.0000000000000001E-3</v>
      </c>
      <c r="G256" s="57">
        <v>1.5500000000000014E-2</v>
      </c>
      <c r="H256" s="57">
        <f>0</f>
        <v>0</v>
      </c>
      <c r="I256" s="57">
        <v>1.5500000000000014E-2</v>
      </c>
      <c r="J256" s="57">
        <v>1.5500000000000014E-2</v>
      </c>
      <c r="K256" s="57">
        <v>1.5500000000000014E-2</v>
      </c>
      <c r="L256" s="57">
        <v>1.1842598415409486E-2</v>
      </c>
      <c r="M256" s="57">
        <v>7.0000000000000001E-3</v>
      </c>
      <c r="N256" s="59">
        <f t="shared" si="3"/>
        <v>0.10184259841540955</v>
      </c>
    </row>
    <row r="257" spans="1:14">
      <c r="A257" s="51">
        <v>0.88541666666666696</v>
      </c>
      <c r="B257" s="52" t="s">
        <v>37</v>
      </c>
      <c r="C257" s="53">
        <v>0.88888888888888895</v>
      </c>
      <c r="D257" s="57">
        <v>6.0000000000000001E-3</v>
      </c>
      <c r="E257" s="57">
        <v>6.0000000000000001E-3</v>
      </c>
      <c r="F257" s="57">
        <v>6.0000000000000001E-3</v>
      </c>
      <c r="G257" s="57">
        <v>1.5829165627811871E-2</v>
      </c>
      <c r="H257" s="57">
        <f>0</f>
        <v>0</v>
      </c>
      <c r="I257" s="57">
        <v>1.5829165627811871E-2</v>
      </c>
      <c r="J257" s="57">
        <v>1.5829165627811871E-2</v>
      </c>
      <c r="K257" s="57">
        <v>1.5829165627811871E-2</v>
      </c>
      <c r="L257" s="57">
        <v>8.9999999999999993E-3</v>
      </c>
      <c r="M257" s="57">
        <v>6.0000000000000001E-3</v>
      </c>
      <c r="N257" s="59">
        <f t="shared" si="3"/>
        <v>9.6316662511247472E-2</v>
      </c>
    </row>
    <row r="258" spans="1:14">
      <c r="A258" s="51">
        <v>0.88888888888888895</v>
      </c>
      <c r="B258" s="52" t="s">
        <v>37</v>
      </c>
      <c r="C258" s="53">
        <v>0.89236111111111105</v>
      </c>
      <c r="D258" s="57">
        <v>5.0000000000000001E-3</v>
      </c>
      <c r="E258" s="57">
        <v>5.0000000000000001E-3</v>
      </c>
      <c r="F258" s="57">
        <v>5.0000000000000001E-3</v>
      </c>
      <c r="G258" s="57">
        <v>1.3547106638692385E-2</v>
      </c>
      <c r="H258" s="57">
        <f>0</f>
        <v>0</v>
      </c>
      <c r="I258" s="57">
        <v>1.3547106638692385E-2</v>
      </c>
      <c r="J258" s="57">
        <v>1.3547106638692385E-2</v>
      </c>
      <c r="K258" s="57">
        <v>1.3547106638692385E-2</v>
      </c>
      <c r="L258" s="57">
        <v>8.0000000000000002E-3</v>
      </c>
      <c r="M258" s="57">
        <v>5.0000000000000001E-3</v>
      </c>
      <c r="N258" s="59">
        <f t="shared" si="3"/>
        <v>8.2188426554769545E-2</v>
      </c>
    </row>
    <row r="259" spans="1:14">
      <c r="A259" s="51">
        <v>0.89236111111111105</v>
      </c>
      <c r="B259" s="52" t="s">
        <v>37</v>
      </c>
      <c r="C259" s="53">
        <v>0.89583333333333304</v>
      </c>
      <c r="D259" s="57">
        <v>4.0000000000000001E-3</v>
      </c>
      <c r="E259" s="57">
        <v>4.0000000000000001E-3</v>
      </c>
      <c r="F259" s="57">
        <v>4.0000000000000001E-3</v>
      </c>
      <c r="G259" s="57">
        <v>1.1842598415409486E-2</v>
      </c>
      <c r="H259" s="57">
        <f>0</f>
        <v>0</v>
      </c>
      <c r="I259" s="57">
        <v>1.1842598415409486E-2</v>
      </c>
      <c r="J259" s="57">
        <v>1.1842598415409486E-2</v>
      </c>
      <c r="K259" s="57">
        <v>1.1842598415409486E-2</v>
      </c>
      <c r="L259" s="57">
        <v>7.0000000000000001E-3</v>
      </c>
      <c r="M259" s="57">
        <v>4.0000000000000001E-3</v>
      </c>
      <c r="N259" s="59">
        <f t="shared" ref="N259:N289" si="4">SUM(D259:M259)</f>
        <v>7.0370393661637956E-2</v>
      </c>
    </row>
    <row r="260" spans="1:14">
      <c r="A260" s="51">
        <v>0.89583333333333304</v>
      </c>
      <c r="B260" s="52" t="s">
        <v>37</v>
      </c>
      <c r="C260" s="53">
        <v>0.89930555555555503</v>
      </c>
      <c r="D260" s="60">
        <f>0</f>
        <v>0</v>
      </c>
      <c r="E260" s="60">
        <f>0</f>
        <v>0</v>
      </c>
      <c r="F260" s="60">
        <f>0</f>
        <v>0</v>
      </c>
      <c r="G260" s="60">
        <v>1.5409517982944012E-2</v>
      </c>
      <c r="H260" s="60">
        <f>0</f>
        <v>0</v>
      </c>
      <c r="I260" s="60">
        <f>0</f>
        <v>0</v>
      </c>
      <c r="J260" s="60">
        <f>0</f>
        <v>0</v>
      </c>
      <c r="K260" s="60">
        <v>1.5409517982944012E-2</v>
      </c>
      <c r="L260" s="60">
        <v>1.5409517982944012E-2</v>
      </c>
      <c r="M260" s="60">
        <v>1.5409517982944012E-2</v>
      </c>
      <c r="N260" s="59">
        <f t="shared" si="4"/>
        <v>6.1638071931776048E-2</v>
      </c>
    </row>
    <row r="261" spans="1:14">
      <c r="A261" s="51">
        <v>0.89930555555555503</v>
      </c>
      <c r="B261" s="52" t="s">
        <v>37</v>
      </c>
      <c r="C261" s="53">
        <v>0.90277777777777701</v>
      </c>
      <c r="D261" s="60">
        <f>0</f>
        <v>0</v>
      </c>
      <c r="E261" s="60">
        <f>0</f>
        <v>0</v>
      </c>
      <c r="F261" s="60">
        <f>0</f>
        <v>0</v>
      </c>
      <c r="G261" s="60">
        <v>1.6140620217750361E-2</v>
      </c>
      <c r="H261" s="60">
        <f>0</f>
        <v>0</v>
      </c>
      <c r="I261" s="60">
        <f>0</f>
        <v>0</v>
      </c>
      <c r="J261" s="60">
        <f>0</f>
        <v>0</v>
      </c>
      <c r="K261" s="60">
        <v>1.6140620217750361E-2</v>
      </c>
      <c r="L261" s="60">
        <v>1.6140620217750361E-2</v>
      </c>
      <c r="M261" s="60">
        <v>1.6140620217750361E-2</v>
      </c>
      <c r="N261" s="59">
        <f t="shared" si="4"/>
        <v>6.4562480871001443E-2</v>
      </c>
    </row>
    <row r="262" spans="1:14">
      <c r="A262" s="51">
        <v>0.90277777777777801</v>
      </c>
      <c r="B262" s="52" t="s">
        <v>37</v>
      </c>
      <c r="C262" s="53">
        <v>0.90625</v>
      </c>
      <c r="D262" s="60">
        <f>0</f>
        <v>0</v>
      </c>
      <c r="E262" s="60">
        <f>0</f>
        <v>0</v>
      </c>
      <c r="F262" s="60">
        <f>0</f>
        <v>0</v>
      </c>
      <c r="G262" s="60">
        <v>1.5500000000000014E-2</v>
      </c>
      <c r="H262" s="60">
        <f>0</f>
        <v>0</v>
      </c>
      <c r="I262" s="60">
        <f>0</f>
        <v>0</v>
      </c>
      <c r="J262" s="60">
        <f>0</f>
        <v>0</v>
      </c>
      <c r="K262" s="60">
        <v>1.5500000000000014E-2</v>
      </c>
      <c r="L262" s="60">
        <v>1.5500000000000014E-2</v>
      </c>
      <c r="M262" s="60">
        <v>1.5500000000000014E-2</v>
      </c>
      <c r="N262" s="59">
        <f t="shared" si="4"/>
        <v>6.2000000000000055E-2</v>
      </c>
    </row>
    <row r="263" spans="1:14">
      <c r="A263" s="51">
        <v>0.90625</v>
      </c>
      <c r="B263" s="52" t="s">
        <v>37</v>
      </c>
      <c r="C263" s="53">
        <v>0.90972222222222199</v>
      </c>
      <c r="D263" s="60">
        <f>0</f>
        <v>0</v>
      </c>
      <c r="E263" s="60">
        <f>0</f>
        <v>0</v>
      </c>
      <c r="F263" s="60">
        <f>0</f>
        <v>0</v>
      </c>
      <c r="G263" s="60">
        <v>1.5829165627811871E-2</v>
      </c>
      <c r="H263" s="60">
        <f>0</f>
        <v>0</v>
      </c>
      <c r="I263" s="60">
        <f>0</f>
        <v>0</v>
      </c>
      <c r="J263" s="60">
        <f>0</f>
        <v>0</v>
      </c>
      <c r="K263" s="60">
        <v>1.5829165627811871E-2</v>
      </c>
      <c r="L263" s="60">
        <v>1.5829165627811871E-2</v>
      </c>
      <c r="M263" s="60">
        <v>1.5829165627811871E-2</v>
      </c>
      <c r="N263" s="59">
        <f t="shared" si="4"/>
        <v>6.3316662511247485E-2</v>
      </c>
    </row>
    <row r="264" spans="1:14">
      <c r="A264" s="51">
        <v>0.90972222222222199</v>
      </c>
      <c r="B264" s="52" t="s">
        <v>37</v>
      </c>
      <c r="C264" s="53">
        <v>0.91319444444444398</v>
      </c>
      <c r="D264" s="60">
        <f>0</f>
        <v>0</v>
      </c>
      <c r="E264" s="60">
        <f>0</f>
        <v>0</v>
      </c>
      <c r="F264" s="60">
        <f>0</f>
        <v>0</v>
      </c>
      <c r="G264" s="60">
        <v>1.3547106638692385E-2</v>
      </c>
      <c r="H264" s="60">
        <f>0</f>
        <v>0</v>
      </c>
      <c r="I264" s="60">
        <f>0</f>
        <v>0</v>
      </c>
      <c r="J264" s="60">
        <f>0</f>
        <v>0</v>
      </c>
      <c r="K264" s="60">
        <v>1.3547106638692385E-2</v>
      </c>
      <c r="L264" s="60">
        <v>1.3547106638692385E-2</v>
      </c>
      <c r="M264" s="60">
        <v>1.3547106638692385E-2</v>
      </c>
      <c r="N264" s="59">
        <f t="shared" si="4"/>
        <v>5.4188426554769541E-2</v>
      </c>
    </row>
    <row r="265" spans="1:14">
      <c r="A265" s="51">
        <v>0.91319444444444398</v>
      </c>
      <c r="B265" s="52" t="s">
        <v>37</v>
      </c>
      <c r="C265" s="53">
        <v>0.91666666666666596</v>
      </c>
      <c r="D265" s="60">
        <f>0</f>
        <v>0</v>
      </c>
      <c r="E265" s="60">
        <f>0</f>
        <v>0</v>
      </c>
      <c r="F265" s="60">
        <f>0</f>
        <v>0</v>
      </c>
      <c r="G265" s="60">
        <v>1.1842598415409486E-2</v>
      </c>
      <c r="H265" s="60">
        <f>0</f>
        <v>0</v>
      </c>
      <c r="I265" s="60">
        <f>0</f>
        <v>0</v>
      </c>
      <c r="J265" s="60">
        <f>0</f>
        <v>0</v>
      </c>
      <c r="K265" s="60">
        <v>1.1842598415409486E-2</v>
      </c>
      <c r="L265" s="60">
        <v>1.1842598415409486E-2</v>
      </c>
      <c r="M265" s="60">
        <v>1.1842598415409486E-2</v>
      </c>
      <c r="N265" s="59">
        <f t="shared" si="4"/>
        <v>4.7370393661637943E-2</v>
      </c>
    </row>
    <row r="266" spans="1:14">
      <c r="A266" s="48">
        <v>0.91666666666666696</v>
      </c>
      <c r="B266" s="49" t="s">
        <v>37</v>
      </c>
      <c r="C266" s="50">
        <v>0.92013888888888895</v>
      </c>
      <c r="D266" s="57">
        <v>1.5409517982944012E-2</v>
      </c>
      <c r="E266" s="57">
        <v>1.5409517982944012E-2</v>
      </c>
      <c r="F266" s="57">
        <v>1.5409517982944012E-2</v>
      </c>
      <c r="G266" s="57">
        <v>1.5409517982944012E-2</v>
      </c>
      <c r="H266" s="57">
        <v>1.5409517982944012E-2</v>
      </c>
      <c r="I266" s="57">
        <v>1.5409517982944012E-2</v>
      </c>
      <c r="J266" s="57">
        <v>1.5409517982944012E-2</v>
      </c>
      <c r="K266" s="57">
        <v>1.5409517982944012E-2</v>
      </c>
      <c r="L266" s="57">
        <v>1.5409517982944012E-2</v>
      </c>
      <c r="M266" s="57">
        <v>1.5409517982944012E-2</v>
      </c>
      <c r="N266" s="58">
        <f t="shared" si="4"/>
        <v>0.15409517982944013</v>
      </c>
    </row>
    <row r="267" spans="1:14">
      <c r="A267" s="48">
        <v>0.92013888888888895</v>
      </c>
      <c r="B267" s="49" t="s">
        <v>37</v>
      </c>
      <c r="C267" s="50">
        <v>0.92361111111111105</v>
      </c>
      <c r="D267" s="57">
        <v>1.6140620217750361E-2</v>
      </c>
      <c r="E267" s="57">
        <v>1.6140620217750361E-2</v>
      </c>
      <c r="F267" s="57">
        <v>1.6140620217750361E-2</v>
      </c>
      <c r="G267" s="57">
        <v>1.6140620217750361E-2</v>
      </c>
      <c r="H267" s="57">
        <v>1.6140620217750361E-2</v>
      </c>
      <c r="I267" s="57">
        <v>1.6140620217750361E-2</v>
      </c>
      <c r="J267" s="57">
        <v>1.6140620217750361E-2</v>
      </c>
      <c r="K267" s="57">
        <v>1.6140620217750361E-2</v>
      </c>
      <c r="L267" s="57">
        <v>1.6140620217750361E-2</v>
      </c>
      <c r="M267" s="57">
        <v>1.6140620217750361E-2</v>
      </c>
      <c r="N267" s="58">
        <f t="shared" si="4"/>
        <v>0.16140620217750365</v>
      </c>
    </row>
    <row r="268" spans="1:14">
      <c r="A268" s="48">
        <v>0.92361111111111105</v>
      </c>
      <c r="B268" s="49" t="s">
        <v>37</v>
      </c>
      <c r="C268" s="50">
        <v>0.92708333333333304</v>
      </c>
      <c r="D268" s="57">
        <v>1.5500000000000014E-2</v>
      </c>
      <c r="E268" s="57">
        <v>1.5500000000000014E-2</v>
      </c>
      <c r="F268" s="57">
        <v>1.5500000000000014E-2</v>
      </c>
      <c r="G268" s="57">
        <v>1.5500000000000014E-2</v>
      </c>
      <c r="H268" s="57">
        <v>1.5500000000000014E-2</v>
      </c>
      <c r="I268" s="57">
        <v>1.5500000000000014E-2</v>
      </c>
      <c r="J268" s="57">
        <v>1.5500000000000014E-2</v>
      </c>
      <c r="K268" s="57">
        <v>1.5500000000000014E-2</v>
      </c>
      <c r="L268" s="57">
        <v>1.5500000000000014E-2</v>
      </c>
      <c r="M268" s="57">
        <v>1.5500000000000014E-2</v>
      </c>
      <c r="N268" s="58">
        <f t="shared" si="4"/>
        <v>0.15500000000000014</v>
      </c>
    </row>
    <row r="269" spans="1:14">
      <c r="A269" s="48">
        <v>0.92708333333333304</v>
      </c>
      <c r="B269" s="49" t="s">
        <v>37</v>
      </c>
      <c r="C269" s="50">
        <v>0.93055555555555503</v>
      </c>
      <c r="D269" s="57">
        <v>1.5829165627811871E-2</v>
      </c>
      <c r="E269" s="57">
        <v>1.5829165627811871E-2</v>
      </c>
      <c r="F269" s="57">
        <v>1.5829165627811871E-2</v>
      </c>
      <c r="G269" s="57">
        <v>1.5829165627811871E-2</v>
      </c>
      <c r="H269" s="57">
        <v>1.5829165627811871E-2</v>
      </c>
      <c r="I269" s="57">
        <v>1.5829165627811871E-2</v>
      </c>
      <c r="J269" s="57">
        <v>1.5829165627811871E-2</v>
      </c>
      <c r="K269" s="57">
        <v>1.5829165627811871E-2</v>
      </c>
      <c r="L269" s="57">
        <v>1.5829165627811871E-2</v>
      </c>
      <c r="M269" s="57">
        <v>1.5829165627811871E-2</v>
      </c>
      <c r="N269" s="58">
        <f t="shared" si="4"/>
        <v>0.15829165627811867</v>
      </c>
    </row>
    <row r="270" spans="1:14">
      <c r="A270" s="48">
        <v>0.93055555555555503</v>
      </c>
      <c r="B270" s="49" t="s">
        <v>37</v>
      </c>
      <c r="C270" s="50">
        <v>0.93402777777777701</v>
      </c>
      <c r="D270" s="57">
        <v>1.3547106638692385E-2</v>
      </c>
      <c r="E270" s="57">
        <v>1.3547106638692385E-2</v>
      </c>
      <c r="F270" s="57">
        <v>1.3547106638692385E-2</v>
      </c>
      <c r="G270" s="57">
        <v>1.3547106638692385E-2</v>
      </c>
      <c r="H270" s="57">
        <v>1.3547106638692385E-2</v>
      </c>
      <c r="I270" s="57">
        <v>1.3547106638692385E-2</v>
      </c>
      <c r="J270" s="57">
        <v>1.3547106638692385E-2</v>
      </c>
      <c r="K270" s="57">
        <v>1.3547106638692385E-2</v>
      </c>
      <c r="L270" s="57">
        <v>1.3547106638692385E-2</v>
      </c>
      <c r="M270" s="57">
        <v>1.3547106638692385E-2</v>
      </c>
      <c r="N270" s="58">
        <f t="shared" si="4"/>
        <v>0.13547106638692383</v>
      </c>
    </row>
    <row r="271" spans="1:14">
      <c r="A271" s="48">
        <v>0.93402777777777801</v>
      </c>
      <c r="B271" s="49" t="s">
        <v>37</v>
      </c>
      <c r="C271" s="50">
        <v>0.9375</v>
      </c>
      <c r="D271" s="57">
        <v>1.1842598415409486E-2</v>
      </c>
      <c r="E271" s="57">
        <v>1.1842598415409486E-2</v>
      </c>
      <c r="F271" s="57">
        <v>1.1842598415409486E-2</v>
      </c>
      <c r="G271" s="57">
        <v>1.1842598415409486E-2</v>
      </c>
      <c r="H271" s="57">
        <v>1.1842598415409486E-2</v>
      </c>
      <c r="I271" s="57">
        <v>1.1842598415409486E-2</v>
      </c>
      <c r="J271" s="57">
        <v>1.1842598415409486E-2</v>
      </c>
      <c r="K271" s="57">
        <v>1.1842598415409486E-2</v>
      </c>
      <c r="L271" s="57">
        <v>1.1842598415409486E-2</v>
      </c>
      <c r="M271" s="57">
        <v>1.1842598415409486E-2</v>
      </c>
      <c r="N271" s="58">
        <f t="shared" si="4"/>
        <v>0.11842598415409483</v>
      </c>
    </row>
    <row r="272" spans="1:14">
      <c r="A272" s="48">
        <v>0.9375</v>
      </c>
      <c r="B272" s="49" t="s">
        <v>37</v>
      </c>
      <c r="C272" s="50">
        <v>0.94097222222222199</v>
      </c>
      <c r="D272" s="60">
        <v>1.5409517982944012E-2</v>
      </c>
      <c r="E272" s="60">
        <v>1.5409517982944012E-2</v>
      </c>
      <c r="F272" s="60">
        <f>0</f>
        <v>0</v>
      </c>
      <c r="G272" s="60">
        <f>0</f>
        <v>0</v>
      </c>
      <c r="H272" s="60">
        <v>8.9999999999999993E-3</v>
      </c>
      <c r="I272" s="60">
        <v>8.9999999999999993E-3</v>
      </c>
      <c r="J272" s="60">
        <v>8.9999999999999993E-3</v>
      </c>
      <c r="K272" s="60">
        <v>8.9999999999999993E-3</v>
      </c>
      <c r="L272" s="60">
        <v>8.9999999999999993E-3</v>
      </c>
      <c r="M272" s="60">
        <v>8.9999999999999993E-3</v>
      </c>
      <c r="N272" s="58">
        <f t="shared" si="4"/>
        <v>8.4819035965888009E-2</v>
      </c>
    </row>
    <row r="273" spans="1:14">
      <c r="A273" s="48">
        <v>0.94097222222222199</v>
      </c>
      <c r="B273" s="49" t="s">
        <v>37</v>
      </c>
      <c r="C273" s="50">
        <v>0.94444444444444398</v>
      </c>
      <c r="D273" s="60">
        <v>1.6140620217750361E-2</v>
      </c>
      <c r="E273" s="60">
        <v>1.6140620217750361E-2</v>
      </c>
      <c r="F273" s="60">
        <f>0</f>
        <v>0</v>
      </c>
      <c r="G273" s="60">
        <f>0</f>
        <v>0</v>
      </c>
      <c r="H273" s="60">
        <v>8.0000000000000002E-3</v>
      </c>
      <c r="I273" s="60">
        <v>8.0000000000000002E-3</v>
      </c>
      <c r="J273" s="60">
        <v>8.0000000000000002E-3</v>
      </c>
      <c r="K273" s="60">
        <v>8.0000000000000002E-3</v>
      </c>
      <c r="L273" s="60">
        <v>8.0000000000000002E-3</v>
      </c>
      <c r="M273" s="60">
        <v>8.0000000000000002E-3</v>
      </c>
      <c r="N273" s="58">
        <f t="shared" si="4"/>
        <v>8.0281240435500723E-2</v>
      </c>
    </row>
    <row r="274" spans="1:14">
      <c r="A274" s="48">
        <v>0.94444444444444398</v>
      </c>
      <c r="B274" s="49" t="s">
        <v>37</v>
      </c>
      <c r="C274" s="50">
        <v>0.94791666666666596</v>
      </c>
      <c r="D274" s="60">
        <v>1.5500000000000014E-2</v>
      </c>
      <c r="E274" s="60">
        <v>1.5500000000000014E-2</v>
      </c>
      <c r="F274" s="60">
        <f>0</f>
        <v>0</v>
      </c>
      <c r="G274" s="60">
        <f>0</f>
        <v>0</v>
      </c>
      <c r="H274" s="60">
        <v>7.0000000000000001E-3</v>
      </c>
      <c r="I274" s="60">
        <v>7.0000000000000001E-3</v>
      </c>
      <c r="J274" s="60">
        <v>7.0000000000000001E-3</v>
      </c>
      <c r="K274" s="60">
        <v>7.0000000000000001E-3</v>
      </c>
      <c r="L274" s="60">
        <v>7.0000000000000001E-3</v>
      </c>
      <c r="M274" s="60">
        <v>7.0000000000000001E-3</v>
      </c>
      <c r="N274" s="58">
        <f t="shared" si="4"/>
        <v>7.3000000000000037E-2</v>
      </c>
    </row>
    <row r="275" spans="1:14">
      <c r="A275" s="48">
        <v>0.94791666666666696</v>
      </c>
      <c r="B275" s="49" t="s">
        <v>37</v>
      </c>
      <c r="C275" s="50">
        <v>0.95138888888888895</v>
      </c>
      <c r="D275" s="60">
        <v>1.5829165627811871E-2</v>
      </c>
      <c r="E275" s="60">
        <v>1.5829165627811871E-2</v>
      </c>
      <c r="F275" s="60">
        <v>1.5409517982944012E-2</v>
      </c>
      <c r="G275" s="60">
        <v>1.5409517982944012E-2</v>
      </c>
      <c r="H275" s="60">
        <v>6.0000000000000001E-3</v>
      </c>
      <c r="I275" s="60">
        <v>6.0000000000000001E-3</v>
      </c>
      <c r="J275" s="60">
        <v>6.0000000000000001E-3</v>
      </c>
      <c r="K275" s="60">
        <v>6.0000000000000001E-3</v>
      </c>
      <c r="L275" s="60">
        <f>0</f>
        <v>0</v>
      </c>
      <c r="M275" s="60">
        <v>6.0000000000000001E-3</v>
      </c>
      <c r="N275" s="58">
        <f t="shared" si="4"/>
        <v>9.24773672215118E-2</v>
      </c>
    </row>
    <row r="276" spans="1:14">
      <c r="A276" s="48">
        <v>0.95138888888888895</v>
      </c>
      <c r="B276" s="49" t="s">
        <v>37</v>
      </c>
      <c r="C276" s="50">
        <v>0.95486111111111105</v>
      </c>
      <c r="D276" s="60">
        <v>1.3547106638692385E-2</v>
      </c>
      <c r="E276" s="60">
        <v>1.3547106638692385E-2</v>
      </c>
      <c r="F276" s="60">
        <v>1.6140620217750361E-2</v>
      </c>
      <c r="G276" s="60">
        <v>1.6140620217750361E-2</v>
      </c>
      <c r="H276" s="60">
        <v>5.0000000000000001E-3</v>
      </c>
      <c r="I276" s="60">
        <v>5.0000000000000001E-3</v>
      </c>
      <c r="J276" s="60">
        <v>5.0000000000000001E-3</v>
      </c>
      <c r="K276" s="60">
        <v>5.0000000000000001E-3</v>
      </c>
      <c r="L276" s="60">
        <f>0</f>
        <v>0</v>
      </c>
      <c r="M276" s="60">
        <v>5.0000000000000001E-3</v>
      </c>
      <c r="N276" s="58">
        <f t="shared" si="4"/>
        <v>8.4375453712885504E-2</v>
      </c>
    </row>
    <row r="277" spans="1:14">
      <c r="A277" s="48">
        <v>0.95486111111111105</v>
      </c>
      <c r="B277" s="49" t="s">
        <v>37</v>
      </c>
      <c r="C277" s="50">
        <v>0.95833333333333304</v>
      </c>
      <c r="D277" s="60">
        <v>1.1842598415409486E-2</v>
      </c>
      <c r="E277" s="60">
        <v>1.1842598415409486E-2</v>
      </c>
      <c r="F277" s="60">
        <v>1.5500000000000014E-2</v>
      </c>
      <c r="G277" s="60">
        <v>1.5500000000000014E-2</v>
      </c>
      <c r="H277" s="60">
        <v>4.0000000000000001E-3</v>
      </c>
      <c r="I277" s="60">
        <v>4.0000000000000001E-3</v>
      </c>
      <c r="J277" s="60">
        <v>4.0000000000000001E-3</v>
      </c>
      <c r="K277" s="60">
        <v>4.0000000000000001E-3</v>
      </c>
      <c r="L277" s="60">
        <f>0</f>
        <v>0</v>
      </c>
      <c r="M277" s="60">
        <v>4.0000000000000001E-3</v>
      </c>
      <c r="N277" s="58">
        <f t="shared" si="4"/>
        <v>7.468519683081902E-2</v>
      </c>
    </row>
    <row r="278" spans="1:14">
      <c r="A278" s="48">
        <v>0.95833333333333304</v>
      </c>
      <c r="B278" s="49" t="s">
        <v>37</v>
      </c>
      <c r="C278" s="50">
        <v>0.96180555555555503</v>
      </c>
      <c r="D278" s="57">
        <v>8.9999999999999993E-3</v>
      </c>
      <c r="E278" s="57">
        <f>0</f>
        <v>0</v>
      </c>
      <c r="F278" s="57">
        <v>1.5829165627811871E-2</v>
      </c>
      <c r="G278" s="57">
        <v>1.5829165627811871E-2</v>
      </c>
      <c r="H278" s="57">
        <v>1.5409517982944012E-2</v>
      </c>
      <c r="I278" s="57">
        <f>0</f>
        <v>0</v>
      </c>
      <c r="J278" s="57">
        <v>1.5409517982944012E-2</v>
      </c>
      <c r="K278" s="57">
        <v>1.5409517982944012E-2</v>
      </c>
      <c r="L278" s="57">
        <f>0</f>
        <v>0</v>
      </c>
      <c r="M278" s="57">
        <v>1.5409517982944012E-2</v>
      </c>
      <c r="N278" s="58">
        <f t="shared" si="4"/>
        <v>0.1022964031873998</v>
      </c>
    </row>
    <row r="279" spans="1:14">
      <c r="A279" s="48">
        <v>0.96180555555555503</v>
      </c>
      <c r="B279" s="49" t="s">
        <v>37</v>
      </c>
      <c r="C279" s="50">
        <v>0.96527777777777701</v>
      </c>
      <c r="D279" s="57">
        <v>8.0000000000000002E-3</v>
      </c>
      <c r="E279" s="57">
        <f>0</f>
        <v>0</v>
      </c>
      <c r="F279" s="57">
        <v>1.3547106638692385E-2</v>
      </c>
      <c r="G279" s="57">
        <v>1.3547106638692385E-2</v>
      </c>
      <c r="H279" s="57">
        <v>1.6140620217750361E-2</v>
      </c>
      <c r="I279" s="57">
        <f>0</f>
        <v>0</v>
      </c>
      <c r="J279" s="57">
        <v>1.6140620217750361E-2</v>
      </c>
      <c r="K279" s="57">
        <v>1.6140620217750361E-2</v>
      </c>
      <c r="L279" s="57">
        <f>0</f>
        <v>0</v>
      </c>
      <c r="M279" s="57">
        <v>1.6140620217750361E-2</v>
      </c>
      <c r="N279" s="58">
        <f t="shared" si="4"/>
        <v>9.9656694148386238E-2</v>
      </c>
    </row>
    <row r="280" spans="1:14">
      <c r="A280" s="48">
        <v>0.96527777777777801</v>
      </c>
      <c r="B280" s="49" t="s">
        <v>37</v>
      </c>
      <c r="C280" s="50">
        <v>0.96875</v>
      </c>
      <c r="D280" s="57">
        <v>7.0000000000000001E-3</v>
      </c>
      <c r="E280" s="57">
        <f>0</f>
        <v>0</v>
      </c>
      <c r="F280" s="57">
        <v>1.1842598415409486E-2</v>
      </c>
      <c r="G280" s="57">
        <v>1.1842598415409486E-2</v>
      </c>
      <c r="H280" s="57">
        <v>1.5500000000000014E-2</v>
      </c>
      <c r="I280" s="57">
        <f>0</f>
        <v>0</v>
      </c>
      <c r="J280" s="57">
        <v>1.5500000000000014E-2</v>
      </c>
      <c r="K280" s="57">
        <v>1.5500000000000014E-2</v>
      </c>
      <c r="L280" s="57">
        <f>0</f>
        <v>0</v>
      </c>
      <c r="M280" s="57">
        <v>1.5500000000000014E-2</v>
      </c>
      <c r="N280" s="58">
        <f t="shared" si="4"/>
        <v>9.2685196830819022E-2</v>
      </c>
    </row>
    <row r="281" spans="1:14">
      <c r="A281" s="48">
        <v>0.96875</v>
      </c>
      <c r="B281" s="49" t="s">
        <v>37</v>
      </c>
      <c r="C281" s="50">
        <v>0.97222222222222199</v>
      </c>
      <c r="D281" s="57">
        <v>6.0000000000000001E-3</v>
      </c>
      <c r="E281" s="57">
        <f>0</f>
        <v>0</v>
      </c>
      <c r="F281" s="57">
        <v>8.9999999999999993E-3</v>
      </c>
      <c r="G281" s="57">
        <v>8.9999999999999993E-3</v>
      </c>
      <c r="H281" s="57">
        <v>1.5829165627811871E-2</v>
      </c>
      <c r="I281" s="57">
        <f>0</f>
        <v>0</v>
      </c>
      <c r="J281" s="57">
        <v>1.5829165627811871E-2</v>
      </c>
      <c r="K281" s="57">
        <v>1.5829165627811871E-2</v>
      </c>
      <c r="L281" s="57">
        <f>0</f>
        <v>0</v>
      </c>
      <c r="M281" s="57">
        <v>1.5829165627811871E-2</v>
      </c>
      <c r="N281" s="58">
        <f t="shared" si="4"/>
        <v>8.7316662511247478E-2</v>
      </c>
    </row>
    <row r="282" spans="1:14">
      <c r="A282" s="48">
        <v>0.97222222222222199</v>
      </c>
      <c r="B282" s="49" t="s">
        <v>37</v>
      </c>
      <c r="C282" s="50">
        <v>0.97569444444444398</v>
      </c>
      <c r="D282" s="57">
        <v>5.0000000000000001E-3</v>
      </c>
      <c r="E282" s="57">
        <f>0</f>
        <v>0</v>
      </c>
      <c r="F282" s="57">
        <v>8.0000000000000002E-3</v>
      </c>
      <c r="G282" s="57">
        <v>8.0000000000000002E-3</v>
      </c>
      <c r="H282" s="57">
        <v>1.3547106638692385E-2</v>
      </c>
      <c r="I282" s="57">
        <f>0</f>
        <v>0</v>
      </c>
      <c r="J282" s="57">
        <v>1.3547106638692385E-2</v>
      </c>
      <c r="K282" s="57">
        <v>1.3547106638692385E-2</v>
      </c>
      <c r="L282" s="57">
        <f>0</f>
        <v>0</v>
      </c>
      <c r="M282" s="57">
        <v>1.3547106638692385E-2</v>
      </c>
      <c r="N282" s="58">
        <f t="shared" si="4"/>
        <v>7.5188426554769539E-2</v>
      </c>
    </row>
    <row r="283" spans="1:14">
      <c r="A283" s="48">
        <v>0.97569444444444398</v>
      </c>
      <c r="B283" s="49" t="s">
        <v>37</v>
      </c>
      <c r="C283" s="50">
        <v>0.97916666666666596</v>
      </c>
      <c r="D283" s="57">
        <v>4.0000000000000001E-3</v>
      </c>
      <c r="E283" s="57">
        <f>0</f>
        <v>0</v>
      </c>
      <c r="F283" s="57">
        <v>7.0000000000000001E-3</v>
      </c>
      <c r="G283" s="57">
        <v>7.0000000000000001E-3</v>
      </c>
      <c r="H283" s="57">
        <v>1.1842598415409486E-2</v>
      </c>
      <c r="I283" s="57">
        <f>0</f>
        <v>0</v>
      </c>
      <c r="J283" s="57">
        <v>1.1842598415409486E-2</v>
      </c>
      <c r="K283" s="57">
        <v>1.1842598415409486E-2</v>
      </c>
      <c r="L283" s="57">
        <f>0</f>
        <v>0</v>
      </c>
      <c r="M283" s="57">
        <v>1.1842598415409486E-2</v>
      </c>
      <c r="N283" s="58">
        <f t="shared" si="4"/>
        <v>6.5370393661637938E-2</v>
      </c>
    </row>
    <row r="284" spans="1:14">
      <c r="A284" s="48">
        <v>0.97916666666666696</v>
      </c>
      <c r="B284" s="49" t="s">
        <v>37</v>
      </c>
      <c r="C284" s="50">
        <v>0.98263888888888895</v>
      </c>
      <c r="D284" s="60">
        <f>0</f>
        <v>0</v>
      </c>
      <c r="E284" s="60">
        <v>1.5409517982944012E-2</v>
      </c>
      <c r="F284" s="60">
        <v>1.5409517982944012E-2</v>
      </c>
      <c r="G284" s="60">
        <v>1.5409517982944012E-2</v>
      </c>
      <c r="H284" s="60">
        <v>8.9999999999999993E-3</v>
      </c>
      <c r="I284" s="60">
        <v>1.5409517982944012E-2</v>
      </c>
      <c r="J284" s="60">
        <v>1.5409517982944012E-2</v>
      </c>
      <c r="K284" s="60">
        <v>1.5409517982944012E-2</v>
      </c>
      <c r="L284" s="60">
        <v>1.5409517982944012E-2</v>
      </c>
      <c r="M284" s="60">
        <v>1.5409517982944012E-2</v>
      </c>
      <c r="N284" s="58">
        <f t="shared" si="4"/>
        <v>0.1322761438635521</v>
      </c>
    </row>
    <row r="285" spans="1:14">
      <c r="A285" s="48">
        <v>0.98263888888888895</v>
      </c>
      <c r="B285" s="49" t="s">
        <v>37</v>
      </c>
      <c r="C285" s="50">
        <v>0.98611111111111105</v>
      </c>
      <c r="D285" s="60">
        <f>0</f>
        <v>0</v>
      </c>
      <c r="E285" s="60">
        <v>1.6140620217750361E-2</v>
      </c>
      <c r="F285" s="60">
        <v>1.6140620217750361E-2</v>
      </c>
      <c r="G285" s="60">
        <v>1.6140620217750361E-2</v>
      </c>
      <c r="H285" s="60">
        <v>8.0000000000000002E-3</v>
      </c>
      <c r="I285" s="60">
        <v>1.6140620217750361E-2</v>
      </c>
      <c r="J285" s="60">
        <v>1.6140620217750361E-2</v>
      </c>
      <c r="K285" s="60">
        <v>1.6140620217750361E-2</v>
      </c>
      <c r="L285" s="60">
        <v>1.6140620217750361E-2</v>
      </c>
      <c r="M285" s="60">
        <v>1.6140620217750361E-2</v>
      </c>
      <c r="N285" s="58">
        <f t="shared" si="4"/>
        <v>0.13712496174200292</v>
      </c>
    </row>
    <row r="286" spans="1:14">
      <c r="A286" s="48">
        <v>0.98611111111111105</v>
      </c>
      <c r="B286" s="49" t="s">
        <v>37</v>
      </c>
      <c r="C286" s="50">
        <v>0.98958333333333304</v>
      </c>
      <c r="D286" s="60">
        <f>0</f>
        <v>0</v>
      </c>
      <c r="E286" s="60">
        <v>1.5500000000000014E-2</v>
      </c>
      <c r="F286" s="60">
        <v>1.5500000000000014E-2</v>
      </c>
      <c r="G286" s="60">
        <v>1.5500000000000014E-2</v>
      </c>
      <c r="H286" s="60">
        <v>7.0000000000000001E-3</v>
      </c>
      <c r="I286" s="60">
        <v>1.5500000000000014E-2</v>
      </c>
      <c r="J286" s="60">
        <v>1.5500000000000014E-2</v>
      </c>
      <c r="K286" s="60">
        <v>1.5500000000000014E-2</v>
      </c>
      <c r="L286" s="60">
        <v>1.5500000000000014E-2</v>
      </c>
      <c r="M286" s="60">
        <v>1.5500000000000014E-2</v>
      </c>
      <c r="N286" s="58">
        <f t="shared" si="4"/>
        <v>0.13100000000000012</v>
      </c>
    </row>
    <row r="287" spans="1:14">
      <c r="A287" s="48">
        <v>0.98958333333333304</v>
      </c>
      <c r="B287" s="49" t="s">
        <v>37</v>
      </c>
      <c r="C287" s="50">
        <v>0.99305555555555503</v>
      </c>
      <c r="D287" s="60">
        <f>0</f>
        <v>0</v>
      </c>
      <c r="E287" s="60">
        <v>1.5829165627811871E-2</v>
      </c>
      <c r="F287" s="60">
        <v>1.5829165627811871E-2</v>
      </c>
      <c r="G287" s="60">
        <v>1.5829165627811871E-2</v>
      </c>
      <c r="H287" s="60">
        <v>6.0000000000000001E-3</v>
      </c>
      <c r="I287" s="60">
        <v>1.5829165627811871E-2</v>
      </c>
      <c r="J287" s="60">
        <v>1.5829165627811871E-2</v>
      </c>
      <c r="K287" s="60">
        <v>1.5829165627811871E-2</v>
      </c>
      <c r="L287" s="60">
        <v>1.5829165627811871E-2</v>
      </c>
      <c r="M287" s="60">
        <v>1.5829165627811871E-2</v>
      </c>
      <c r="N287" s="58">
        <f t="shared" si="4"/>
        <v>0.13263332502249495</v>
      </c>
    </row>
    <row r="288" spans="1:14">
      <c r="A288" s="48">
        <v>0.99305555555555503</v>
      </c>
      <c r="B288" s="49" t="s">
        <v>37</v>
      </c>
      <c r="C288" s="50">
        <v>0.99652777777777701</v>
      </c>
      <c r="D288" s="60">
        <f>0</f>
        <v>0</v>
      </c>
      <c r="E288" s="60">
        <v>1.3547106638692385E-2</v>
      </c>
      <c r="F288" s="60">
        <v>1.3547106638692385E-2</v>
      </c>
      <c r="G288" s="60">
        <v>1.3547106638692385E-2</v>
      </c>
      <c r="H288" s="60">
        <v>5.0000000000000001E-3</v>
      </c>
      <c r="I288" s="60">
        <v>1.3547106638692385E-2</v>
      </c>
      <c r="J288" s="60">
        <v>1.3547106638692385E-2</v>
      </c>
      <c r="K288" s="60">
        <v>1.3547106638692385E-2</v>
      </c>
      <c r="L288" s="60">
        <v>1.3547106638692385E-2</v>
      </c>
      <c r="M288" s="60">
        <v>1.3547106638692385E-2</v>
      </c>
      <c r="N288" s="58">
        <f t="shared" si="4"/>
        <v>0.11337685310953906</v>
      </c>
    </row>
    <row r="289" spans="1:14">
      <c r="A289" s="48">
        <v>0.99652777777777801</v>
      </c>
      <c r="B289" s="49" t="s">
        <v>37</v>
      </c>
      <c r="C289" s="50">
        <v>1</v>
      </c>
      <c r="D289" s="60">
        <f>0</f>
        <v>0</v>
      </c>
      <c r="E289" s="60">
        <v>1.1842598415409486E-2</v>
      </c>
      <c r="F289" s="60">
        <v>1.1842598415409486E-2</v>
      </c>
      <c r="G289" s="60">
        <v>1.1842598415409486E-2</v>
      </c>
      <c r="H289" s="60">
        <v>4.0000000000000001E-3</v>
      </c>
      <c r="I289" s="60">
        <v>1.1842598415409486E-2</v>
      </c>
      <c r="J289" s="60">
        <v>1.1842598415409486E-2</v>
      </c>
      <c r="K289" s="60">
        <v>1.1842598415409486E-2</v>
      </c>
      <c r="L289" s="60">
        <v>1.1842598415409486E-2</v>
      </c>
      <c r="M289" s="60">
        <v>1.1842598415409486E-2</v>
      </c>
      <c r="N289" s="58">
        <f t="shared" si="4"/>
        <v>9.8740787323275875E-2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A H 9 e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A B / X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f 1 5 X K I p H u A 4 A A A A R A A A A E w A c A E Z v c m 1 1 b G F z L 1 N l Y 3 R p b 2 4 x L m 0 g o h g A K K A U A A A A A A A A A A A A A A A A A A A A A A A A A A A A K 0 5 N L s n M z 1 M I h t C G 1 g B Q S w E C L Q A U A A I A C A A A f 1 5 X t K 7 m D q I A A A D 2 A A A A E g A A A A A A A A A A A A A A A A A A A A A A Q 2 9 u Z m l n L 1 B h Y 2 t h Z 2 U u e G 1 s U E s B A i 0 A F A A C A A g A A H 9 e V w / K 6 a u k A A A A 6 Q A A A B M A A A A A A A A A A A A A A A A A 7 g A A A F t D b 2 5 0 Z W 5 0 X 1 R 5 c G V z X S 5 4 b W x Q S w E C L Q A U A A I A C A A A f 1 5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A v g f N X m P U a n N W 6 i A T x V D g A A A A A C A A A A A A A Q Z g A A A A E A A C A A A A C f s m r d d w v q T h T N 0 y O F 2 E s c 8 K l 6 A 8 f H c e d r S U 3 Z c j v B P w A A A A A O g A A A A A I A A C A A A A B 4 j J M / y V M l h p s k C 4 r P 8 p C f w e P N K g p n D g k t q E P U d p 1 i d F A A A A B s T k g q e R k L 4 4 1 z 6 p 7 J t 1 4 o f q m S a o t y L w d e 3 E B S l o l + 7 p P 1 M 3 j 4 7 v 9 V U b A u Z 7 m Z 9 D w O 1 4 g N E y a E K o o X A J g f Q T a G v f E j r E u d X v + o a e 8 n i j k R f 0 A A A A B s r u d N U 5 a D + L 2 p 8 m n T Z g 7 J H 3 O o C 9 v y c f O B x X H 4 c + i D b O q F W 6 p f N Z 7 Z p m m D S g w p X a 1 u o Q X E 7 z g Y 8 r 9 c x J G F 4 5 F A < / D a t a M a s h u p > 
</file>

<file path=customXml/itemProps1.xml><?xml version="1.0" encoding="utf-8"?>
<ds:datastoreItem xmlns:ds="http://schemas.openxmlformats.org/officeDocument/2006/customXml" ds:itemID="{EC08B299-B78A-4DDA-B797-28665CB881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 Charging</vt:lpstr>
      <vt:lpstr>My Charging (Vertical)</vt:lpstr>
      <vt:lpstr>Car User Plan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Nonthaphan Limpongsanurak</dc:creator>
  <cp:keywords/>
  <dc:description/>
  <cp:lastModifiedBy>Siraphop Vespaiboon</cp:lastModifiedBy>
  <cp:revision/>
  <dcterms:created xsi:type="dcterms:W3CDTF">2023-10-30T04:42:33Z</dcterms:created>
  <dcterms:modified xsi:type="dcterms:W3CDTF">2023-11-09T15:01:01Z</dcterms:modified>
  <cp:category/>
  <cp:contentStatus/>
</cp:coreProperties>
</file>