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cris\Desktop\`\Уник\4_инструментальные\"/>
    </mc:Choice>
  </mc:AlternateContent>
  <xr:revisionPtr revIDLastSave="0" documentId="13_ncr:1_{0108DAE0-5678-4F66-A1C0-B0C420A8A962}" xr6:coauthVersionLast="47" xr6:coauthVersionMax="47" xr10:uidLastSave="{00000000-0000-0000-0000-000000000000}"/>
  <bookViews>
    <workbookView xWindow="5856" yWindow="2544" windowWidth="17280" windowHeight="8880" activeTab="1" xr2:uid="{00000000-000D-0000-FFFF-FFFF00000000}"/>
  </bookViews>
  <sheets>
    <sheet name="backlog" sheetId="1" r:id="rId1"/>
    <sheet name="calcs" sheetId="2" r:id="rId2"/>
    <sheet name="report" sheetId="3" r:id="rId3"/>
  </sheets>
  <definedNames>
    <definedName name="_xlchart.v1.0" hidden="1">calcs!$B$8:$B$15</definedName>
    <definedName name="_xlchart.v1.1" hidden="1">calcs!$B$8:$B$15</definedName>
    <definedName name="_xlchart.v1.2" hidden="1">calcs!$B$8:$B$15</definedName>
    <definedName name="_xlchart.v1.3" hidden="1">calcs!$B$8:$B$15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2" l="1"/>
  <c r="F13" i="2"/>
  <c r="F14" i="2"/>
  <c r="F15" i="2"/>
  <c r="F8" i="2"/>
  <c r="F9" i="2" s="1"/>
  <c r="F10" i="2" s="1"/>
  <c r="E12" i="2"/>
  <c r="E13" i="2"/>
  <c r="E14" i="2"/>
  <c r="E15" i="2"/>
  <c r="E10" i="2"/>
  <c r="E9" i="2"/>
  <c r="F11" i="2"/>
  <c r="E11" i="2"/>
  <c r="E4" i="2"/>
  <c r="E5" i="2"/>
  <c r="E3" i="2"/>
  <c r="E8" i="2"/>
  <c r="D10" i="2"/>
  <c r="D11" i="2"/>
  <c r="D12" i="2"/>
  <c r="D13" i="2"/>
  <c r="D14" i="2"/>
  <c r="D15" i="2"/>
  <c r="D9" i="2"/>
  <c r="C9" i="2"/>
  <c r="C10" i="2"/>
  <c r="C11" i="2"/>
  <c r="C12" i="2"/>
  <c r="C13" i="2"/>
  <c r="C14" i="2"/>
  <c r="C15" i="2"/>
  <c r="C8" i="2"/>
  <c r="A9" i="2"/>
  <c r="A10" i="2"/>
  <c r="A11" i="2"/>
  <c r="A12" i="2"/>
  <c r="A13" i="2"/>
  <c r="A14" i="2"/>
  <c r="A15" i="2"/>
  <c r="A8" i="2"/>
  <c r="E2" i="2"/>
  <c r="E1" i="2"/>
</calcChain>
</file>

<file path=xl/sharedStrings.xml><?xml version="1.0" encoding="utf-8"?>
<sst xmlns="http://schemas.openxmlformats.org/spreadsheetml/2006/main" count="21" uniqueCount="21">
  <si>
    <t>№</t>
  </si>
  <si>
    <t>Задача</t>
  </si>
  <si>
    <t>Оценка</t>
  </si>
  <si>
    <t>Пришла</t>
  </si>
  <si>
    <t>Ушла</t>
  </si>
  <si>
    <t>Скачать Docker</t>
  </si>
  <si>
    <t>Выяснить что с виртуализацией, включить ее</t>
  </si>
  <si>
    <t>Скачать и развернуть первый контейнер</t>
  </si>
  <si>
    <t>Установить Docker</t>
  </si>
  <si>
    <t>Найти ошибку в запуске Docker, устранить ее</t>
  </si>
  <si>
    <t>Последний спринт:</t>
  </si>
  <si>
    <t>Средняя скорость выполнения:</t>
  </si>
  <si>
    <t>Средняя скорость поступления:</t>
  </si>
  <si>
    <t>Осталось работы:</t>
  </si>
  <si>
    <t>N</t>
  </si>
  <si>
    <t>Sprint</t>
  </si>
  <si>
    <t>Ушло</t>
  </si>
  <si>
    <t>Пришло</t>
  </si>
  <si>
    <t>Выполнение</t>
  </si>
  <si>
    <t>Добавление</t>
  </si>
  <si>
    <r>
      <t>Исходное количество раб</t>
    </r>
    <r>
      <rPr>
        <sz val="10"/>
        <color theme="1"/>
        <rFont val="Calibri"/>
        <family val="2"/>
        <charset val="204"/>
        <scheme val="minor"/>
      </rPr>
      <t>оты: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</si>
</sst>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2" borderId="0" xfId="1" applyFont="1"/>
  </cellXfs>
  <cellStyles count="2">
    <cellStyle name="40% —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158114610673666"/>
          <c:y val="0.13868118417866096"/>
          <c:w val="0.73678958880139978"/>
          <c:h val="0.60963077869630389"/>
        </c:manualLayout>
      </c:layout>
      <c:lineChart>
        <c:grouping val="standard"/>
        <c:varyColors val="0"/>
        <c:ser>
          <c:idx val="1"/>
          <c:order val="0"/>
          <c:tx>
            <c:v>Выполнение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calcs!$B$8:$B$15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calcs!$E$8:$E$15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7-4376-B7C2-82A2D8DE6C45}"/>
            </c:ext>
          </c:extLst>
        </c:ser>
        <c:ser>
          <c:idx val="2"/>
          <c:order val="1"/>
          <c:tx>
            <c:v>Добавление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calcs!$B$8:$B$15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calcs!$F$8:$F$15</c:f>
              <c:numCache>
                <c:formatCode>General</c:formatCode>
                <c:ptCount val="8"/>
                <c:pt idx="0">
                  <c:v>0</c:v>
                </c:pt>
                <c:pt idx="1">
                  <c:v>-2</c:v>
                </c:pt>
                <c:pt idx="2">
                  <c:v>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7-4376-B7C2-82A2D8DE6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514849984"/>
        <c:axId val="514848344"/>
      </c:lineChart>
      <c:catAx>
        <c:axId val="51484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Спринт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>
            <a:glow>
              <a:schemeClr val="accent1">
                <a:alpha val="4000"/>
              </a:schemeClr>
            </a:glow>
          </a:effectLst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848344"/>
        <c:crosses val="autoZero"/>
        <c:auto val="1"/>
        <c:lblAlgn val="ctr"/>
        <c:lblOffset val="100"/>
        <c:tickLblSkip val="1"/>
        <c:noMultiLvlLbl val="0"/>
      </c:catAx>
      <c:valAx>
        <c:axId val="514848344"/>
        <c:scaling>
          <c:orientation val="minMax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Задачи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84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5</xdr:row>
      <xdr:rowOff>22860</xdr:rowOff>
    </xdr:from>
    <xdr:to>
      <xdr:col>14</xdr:col>
      <xdr:colOff>0</xdr:colOff>
      <xdr:row>27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D38038F-E83C-4A3F-8179-219027BD3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7" sqref="F7"/>
    </sheetView>
  </sheetViews>
  <sheetFormatPr defaultRowHeight="14.4" x14ac:dyDescent="0.3"/>
  <cols>
    <col min="2" max="2" width="4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0</v>
      </c>
      <c r="E2">
        <v>1</v>
      </c>
    </row>
    <row r="3" spans="1:5" x14ac:dyDescent="0.3">
      <c r="A3">
        <v>2</v>
      </c>
      <c r="B3" t="s">
        <v>6</v>
      </c>
      <c r="C3">
        <v>2</v>
      </c>
      <c r="D3">
        <v>0</v>
      </c>
      <c r="E3">
        <v>1</v>
      </c>
    </row>
    <row r="4" spans="1:5" x14ac:dyDescent="0.3">
      <c r="A4">
        <v>3</v>
      </c>
      <c r="B4" t="s">
        <v>8</v>
      </c>
      <c r="C4">
        <v>1</v>
      </c>
      <c r="D4">
        <v>0</v>
      </c>
      <c r="E4">
        <v>2</v>
      </c>
    </row>
    <row r="5" spans="1:5" x14ac:dyDescent="0.3">
      <c r="A5">
        <v>4</v>
      </c>
      <c r="B5" t="s">
        <v>7</v>
      </c>
      <c r="C5">
        <v>2</v>
      </c>
      <c r="D5">
        <v>0</v>
      </c>
    </row>
    <row r="6" spans="1:5" x14ac:dyDescent="0.3">
      <c r="A6">
        <v>5</v>
      </c>
      <c r="B6" t="s">
        <v>9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246C-D8BB-415B-824A-5DC5564F8C83}">
  <dimension ref="A1:F15"/>
  <sheetViews>
    <sheetView tabSelected="1" workbookViewId="0">
      <selection activeCell="E21" sqref="E21"/>
    </sheetView>
  </sheetViews>
  <sheetFormatPr defaultRowHeight="14.4" x14ac:dyDescent="0.3"/>
  <cols>
    <col min="1" max="1" width="8.44140625" customWidth="1"/>
    <col min="5" max="5" width="12" customWidth="1"/>
    <col min="6" max="6" width="11.88671875" customWidth="1"/>
  </cols>
  <sheetData>
    <row r="1" spans="1:6" x14ac:dyDescent="0.3">
      <c r="D1" s="1" t="s">
        <v>20</v>
      </c>
      <c r="E1">
        <f>SUMIF(backlog!D2:D6, 0, backlog!C2:C6)</f>
        <v>6</v>
      </c>
    </row>
    <row r="2" spans="1:6" x14ac:dyDescent="0.3">
      <c r="D2" s="1" t="s">
        <v>10</v>
      </c>
      <c r="E2">
        <f>MAX(backlog!E2:E6)</f>
        <v>2</v>
      </c>
    </row>
    <row r="3" spans="1:6" x14ac:dyDescent="0.3">
      <c r="D3" s="1" t="s">
        <v>11</v>
      </c>
      <c r="E3">
        <f>AVERAGE(C8:C15)</f>
        <v>2</v>
      </c>
    </row>
    <row r="4" spans="1:6" x14ac:dyDescent="0.3">
      <c r="D4" s="1" t="s">
        <v>12</v>
      </c>
      <c r="E4">
        <f>AVERAGE(D8:D15)</f>
        <v>0.66666666666666663</v>
      </c>
    </row>
    <row r="5" spans="1:6" x14ac:dyDescent="0.3">
      <c r="D5" s="1" t="s">
        <v>13</v>
      </c>
      <c r="E5">
        <f>E1-SUM(C8:C15)+SUM(D8:D15)</f>
        <v>2</v>
      </c>
    </row>
    <row r="7" spans="1:6" x14ac:dyDescent="0.3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</row>
    <row r="8" spans="1:6" x14ac:dyDescent="0.3">
      <c r="A8">
        <f>B8-$E$2</f>
        <v>-2</v>
      </c>
      <c r="B8">
        <v>0</v>
      </c>
      <c r="C8">
        <f>IF(B8&lt;=$E$2, SUMIF(backlog!$E$2:$E$7, calcs!B8, backlog!$C$2:$C$7),"")</f>
        <v>0</v>
      </c>
      <c r="D8">
        <v>0</v>
      </c>
      <c r="E8">
        <f>IF(B8&lt;=$E$2, $E$1 - C8, "")</f>
        <v>6</v>
      </c>
      <c r="F8">
        <f>IF(C8&lt;&gt;"", -D8, NA())</f>
        <v>0</v>
      </c>
    </row>
    <row r="9" spans="1:6" x14ac:dyDescent="0.3">
      <c r="A9">
        <f t="shared" ref="A9:A15" si="0">B9-$E$2</f>
        <v>-1</v>
      </c>
      <c r="B9">
        <v>1</v>
      </c>
      <c r="C9">
        <f>IF(B9&lt;=$E$2, SUMIF(backlog!$E$2:$E$7, calcs!B9, backlog!$C$2:$C$7),"")</f>
        <v>3</v>
      </c>
      <c r="D9">
        <f>IF(B9&lt;=$E$2, SUMIF(backlog!$D$2:$D$7, calcs!B9, backlog!$C$2:$C$7),"")</f>
        <v>2</v>
      </c>
      <c r="E9">
        <f>IF(B9&lt;=$E$2, E8 - C9, NA())</f>
        <v>3</v>
      </c>
      <c r="F9">
        <f>IF(C9&lt;&gt;"", -D9+F8, NA())</f>
        <v>-2</v>
      </c>
    </row>
    <row r="10" spans="1:6" x14ac:dyDescent="0.3">
      <c r="A10">
        <f t="shared" si="0"/>
        <v>0</v>
      </c>
      <c r="B10">
        <v>2</v>
      </c>
      <c r="C10">
        <f>IF(B10&lt;=$E$2, SUMIF(backlog!$E$2:$E$7, calcs!B10, backlog!$C$2:$C$7),"")</f>
        <v>3</v>
      </c>
      <c r="D10">
        <f>IF(B10&lt;=$E$2, SUMIF(backlog!$D$2:$D$7, calcs!B10, backlog!$C$2:$C$7),"")</f>
        <v>0</v>
      </c>
      <c r="E10">
        <f>IF(B10&lt;=$E$2, E9 - C10, NA())</f>
        <v>0</v>
      </c>
      <c r="F10">
        <f>IF(C10&lt;&gt;"", -D10+F9, NA())</f>
        <v>-2</v>
      </c>
    </row>
    <row r="11" spans="1:6" x14ac:dyDescent="0.3">
      <c r="A11">
        <f t="shared" si="0"/>
        <v>1</v>
      </c>
      <c r="B11">
        <v>3</v>
      </c>
      <c r="C11" t="str">
        <f>IF(B11&lt;=$E$2, SUMIF(backlog!$E$2:$E$7, calcs!B11, backlog!$C$2:$C$7),"")</f>
        <v/>
      </c>
      <c r="D11" t="str">
        <f>IF(B11&lt;=$E$2, SUMIF(backlog!$D$2:$D$7, calcs!B11, backlog!$C$2:$C$7),"")</f>
        <v/>
      </c>
      <c r="E11" t="e">
        <f>IF(B11&lt;=$E$2, E10 - C11, NA())</f>
        <v>#N/A</v>
      </c>
      <c r="F11" t="e">
        <f>IF(C11&lt;&gt;"", -D11+F10, NA())</f>
        <v>#N/A</v>
      </c>
    </row>
    <row r="12" spans="1:6" x14ac:dyDescent="0.3">
      <c r="A12">
        <f t="shared" si="0"/>
        <v>2</v>
      </c>
      <c r="B12">
        <v>4</v>
      </c>
      <c r="C12" t="str">
        <f>IF(B12&lt;=$E$2, SUMIF(backlog!$E$2:$E$7, calcs!B12, backlog!$C$2:$C$7),"")</f>
        <v/>
      </c>
      <c r="D12" t="str">
        <f>IF(B12&lt;=$E$2, SUMIF(backlog!$D$2:$D$7, calcs!B12, backlog!$C$2:$C$7),"")</f>
        <v/>
      </c>
      <c r="E12" t="e">
        <f t="shared" ref="E12:E15" si="1">IF(B12&lt;=$E$2, E11 - C12, NA())</f>
        <v>#N/A</v>
      </c>
      <c r="F12" t="e">
        <f t="shared" ref="F12:F15" si="2">IF(C12&lt;&gt;"", -D12+F11, NA())</f>
        <v>#N/A</v>
      </c>
    </row>
    <row r="13" spans="1:6" x14ac:dyDescent="0.3">
      <c r="A13">
        <f t="shared" si="0"/>
        <v>3</v>
      </c>
      <c r="B13">
        <v>5</v>
      </c>
      <c r="C13" t="str">
        <f>IF(B13&lt;=$E$2, SUMIF(backlog!$E$2:$E$7, calcs!B13, backlog!$C$2:$C$7),"")</f>
        <v/>
      </c>
      <c r="D13" t="str">
        <f>IF(B13&lt;=$E$2, SUMIF(backlog!$D$2:$D$7, calcs!B13, backlog!$C$2:$C$7),"")</f>
        <v/>
      </c>
      <c r="E13" t="e">
        <f t="shared" si="1"/>
        <v>#N/A</v>
      </c>
      <c r="F13" t="e">
        <f t="shared" si="2"/>
        <v>#N/A</v>
      </c>
    </row>
    <row r="14" spans="1:6" x14ac:dyDescent="0.3">
      <c r="A14">
        <f t="shared" si="0"/>
        <v>4</v>
      </c>
      <c r="B14">
        <v>6</v>
      </c>
      <c r="C14" t="str">
        <f>IF(B14&lt;=$E$2, SUMIF(backlog!$E$2:$E$7, calcs!B14, backlog!$C$2:$C$7),"")</f>
        <v/>
      </c>
      <c r="D14" t="str">
        <f>IF(B14&lt;=$E$2, SUMIF(backlog!$D$2:$D$7, calcs!B14, backlog!$C$2:$C$7),"")</f>
        <v/>
      </c>
      <c r="E14" t="e">
        <f t="shared" si="1"/>
        <v>#N/A</v>
      </c>
      <c r="F14" t="e">
        <f t="shared" si="2"/>
        <v>#N/A</v>
      </c>
    </row>
    <row r="15" spans="1:6" x14ac:dyDescent="0.3">
      <c r="A15">
        <f t="shared" si="0"/>
        <v>5</v>
      </c>
      <c r="B15">
        <v>7</v>
      </c>
      <c r="C15" t="str">
        <f>IF(B15&lt;=$E$2, SUMIF(backlog!$E$2:$E$7, calcs!B15, backlog!$C$2:$C$7),"")</f>
        <v/>
      </c>
      <c r="D15" t="str">
        <f>IF(B15&lt;=$E$2, SUMIF(backlog!$D$2:$D$7, calcs!B15, backlog!$C$2:$C$7),"")</f>
        <v/>
      </c>
      <c r="E15" t="e">
        <f t="shared" si="1"/>
        <v>#N/A</v>
      </c>
      <c r="F15" t="e">
        <f t="shared" si="2"/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CF93-27D8-48D0-B862-DBBC5B09BD99}">
  <dimension ref="A1"/>
  <sheetViews>
    <sheetView topLeftCell="A4" workbookViewId="0">
      <selection activeCell="P18" sqref="P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backlog</vt:lpstr>
      <vt:lpstr>calcs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Rex</dc:creator>
  <cp:lastModifiedBy>Tim Rex</cp:lastModifiedBy>
  <dcterms:created xsi:type="dcterms:W3CDTF">2015-06-05T18:19:34Z</dcterms:created>
  <dcterms:modified xsi:type="dcterms:W3CDTF">2022-11-12T05:13:38Z</dcterms:modified>
</cp:coreProperties>
</file>