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ketechedu-my.sharepoint.com/personal/mnalghandour_waketech_edu/Documents/Global Training Initiative/GEARS/SolarPanelEnergyStudentsMaterials/"/>
    </mc:Choice>
  </mc:AlternateContent>
  <xr:revisionPtr revIDLastSave="0" documentId="8_{95F3471D-1D05-4667-9F12-8238BFFE1EB4}" xr6:coauthVersionLast="46" xr6:coauthVersionMax="46" xr10:uidLastSave="{00000000-0000-0000-0000-000000000000}"/>
  <bookViews>
    <workbookView xWindow="-108" yWindow="-108" windowWidth="20376" windowHeight="12216" xr2:uid="{FF3E3A5D-7D02-4220-9CE7-FB9C690CDE49}"/>
  </bookViews>
  <sheets>
    <sheet name="Model" sheetId="1" r:id="rId1"/>
    <sheet name="Decsion Tree Images" sheetId="2" r:id="rId2"/>
    <sheet name="Sheet1" sheetId="3" r:id="rId3"/>
    <sheet name="treeCalc_1" sheetId="4" state="hidden" r:id="rId4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J15" i="4"/>
  <c r="J12" i="4"/>
  <c r="O12" i="4"/>
  <c r="J14" i="4"/>
  <c r="J13" i="4"/>
  <c r="K11" i="4"/>
  <c r="J11" i="4"/>
  <c r="O11" i="4"/>
  <c r="B11" i="4"/>
  <c r="B2" i="4"/>
  <c r="F2" i="4"/>
  <c r="L19" i="3" s="1"/>
  <c r="K14" i="3"/>
  <c r="L18" i="3"/>
  <c r="J16" i="3"/>
  <c r="K17" i="3"/>
  <c r="K18" i="3"/>
  <c r="L15" i="3"/>
  <c r="L14" i="3"/>
  <c r="J22" i="3"/>
  <c r="K24" i="3"/>
  <c r="J21" i="3"/>
  <c r="K25" i="3"/>
  <c r="K22" i="3"/>
  <c r="K23" i="3"/>
  <c r="J24" i="3"/>
  <c r="A15" i="4" l="1"/>
  <c r="A16" i="4"/>
  <c r="A13" i="4"/>
  <c r="A14" i="4"/>
  <c r="A12" i="4"/>
  <c r="A11" i="4"/>
  <c r="D12" i="1"/>
  <c r="D11" i="1"/>
  <c r="D10" i="1"/>
</calcChain>
</file>

<file path=xl/sharedStrings.xml><?xml version="1.0" encoding="utf-8"?>
<sst xmlns="http://schemas.openxmlformats.org/spreadsheetml/2006/main" count="93" uniqueCount="72">
  <si>
    <t>Acme multistage new product decisions with technological uncertainty</t>
  </si>
  <si>
    <t>Inputs</t>
  </si>
  <si>
    <t>Probability of failure</t>
  </si>
  <si>
    <t>Fixed development cost</t>
  </si>
  <si>
    <t>Fixed marketing cost</t>
  </si>
  <si>
    <t>Unit margin</t>
  </si>
  <si>
    <t>Market</t>
  </si>
  <si>
    <t>Probability</t>
  </si>
  <si>
    <t>Sales volume</t>
  </si>
  <si>
    <t>Net revenue</t>
  </si>
  <si>
    <t>Great</t>
  </si>
  <si>
    <t>Fair</t>
  </si>
  <si>
    <t>Awful</t>
  </si>
  <si>
    <t>Char</t>
  </si>
  <si>
    <t>1E50D26D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</si>
  <si>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</si>
  <si>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</si>
  <si>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</si>
  <si>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</si>
  <si>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</si>
  <si>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</si>
  <si>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</si>
  <si>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</si>
  <si>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</si>
  <si>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</si>
  <si>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</si>
  <si>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</si>
  <si>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</si>
  <si>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</si>
  <si>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</si>
  <si>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</si>
  <si>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</si>
  <si>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</si>
  <si>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</si>
  <si>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</si>
  <si>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</si>
  <si>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</si>
  <si>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</si>
  <si>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</si>
  <si>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</si>
  <si>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</si>
  <si>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</si>
  <si>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</si>
  <si>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</si>
  <si>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</si>
  <si>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</si>
  <si>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</si>
  <si>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</si>
  <si>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</si>
  <si>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</si>
  <si>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</si>
  <si>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</si>
  <si>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8.1.0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</si>
  <si>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</si>
  <si>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</si>
  <si>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</si>
  <si>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</si>
  <si>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</si>
  <si>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</si>
  <si>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</si>
  <si>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Soalr Energey Rebate</t>
  </si>
  <si>
    <t>Distribution</t>
  </si>
  <si>
    <t>4,0,0,0,1,0,0</t>
  </si>
  <si>
    <t>2,0,0,3,2,3,4,0,0,0</t>
  </si>
  <si>
    <t>Duke Rebate</t>
  </si>
  <si>
    <t>Store it Batteries</t>
  </si>
  <si>
    <t>Do Nothing</t>
  </si>
  <si>
    <t>Decision2</t>
  </si>
  <si>
    <t>4,0,0,0,2,0,0</t>
  </si>
  <si>
    <t>2,0,0,2,5,6,1,0,0</t>
  </si>
  <si>
    <t>Branch #1</t>
  </si>
  <si>
    <t>Branch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</si>
</sst>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&gt;0.00001]0.0###%;[=0]0.0%;0.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133350</xdr:rowOff>
    </xdr:from>
    <xdr:to>
      <xdr:col>10</xdr:col>
      <xdr:colOff>581024</xdr:colOff>
      <xdr:row>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D5458-C79D-4D93-8B83-F2AD6F4BDFF4}"/>
            </a:ext>
          </a:extLst>
        </xdr:cNvPr>
        <xdr:cNvSpPr txBox="1"/>
      </xdr:nvSpPr>
      <xdr:spPr>
        <a:xfrm>
          <a:off x="4133850" y="704850"/>
          <a:ext cx="2543174" cy="752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All monetary values (except the unit margin in cell B7) are</a:t>
          </a:r>
          <a:r>
            <a:rPr lang="en-US" sz="1100" baseline="0"/>
            <a:t> in $1000s, and all sales volumes are in 1000s of units.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5</xdr:col>
      <xdr:colOff>180974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AE21EE-DA38-4C16-924F-74FB94CCFAE9}"/>
            </a:ext>
          </a:extLst>
        </xdr:cNvPr>
        <xdr:cNvSpPr txBox="1"/>
      </xdr:nvSpPr>
      <xdr:spPr>
        <a:xfrm>
          <a:off x="685800" y="0"/>
          <a:ext cx="2543174" cy="942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To get these results, and these results only,</a:t>
          </a:r>
          <a:r>
            <a:rPr lang="en-US" sz="1100" baseline="0"/>
            <a:t> fill out the Risk Profile dialog box as shown below. In particular, request results for the optimal path only.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6</xdr:row>
      <xdr:rowOff>152400</xdr:rowOff>
    </xdr:from>
    <xdr:to>
      <xdr:col>6</xdr:col>
      <xdr:colOff>352425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7A8A4-283E-4F6B-A135-913E77A8C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5400"/>
          <a:ext cx="4010025" cy="297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23</xdr:col>
      <xdr:colOff>570514</xdr:colOff>
      <xdr:row>21</xdr:row>
      <xdr:rowOff>94833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8DEAC3-9371-456E-9010-A9C60C48F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762000"/>
          <a:ext cx="7885714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238888</xdr:colOff>
      <xdr:row>17</xdr:row>
      <xdr:rowOff>177800</xdr:rowOff>
    </xdr:from>
    <xdr:to>
      <xdr:col>11</xdr:col>
      <xdr:colOff>127</xdr:colOff>
      <xdr:row>17</xdr:row>
      <xdr:rowOff>177800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219A3A78-FD62-4277-B25D-8845C9F1A2C6}"/>
            </a:ext>
          </a:extLst>
        </xdr:cNvPr>
        <xdr:cNvCxnSpPr/>
      </xdr:nvCxnSpPr>
      <xdr:spPr>
        <a:xfrm>
          <a:off x="8293228" y="3286760"/>
          <a:ext cx="11404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15</xdr:row>
      <xdr:rowOff>172720</xdr:rowOff>
    </xdr:from>
    <xdr:to>
      <xdr:col>10</xdr:col>
      <xdr:colOff>238888</xdr:colOff>
      <xdr:row>17</xdr:row>
      <xdr:rowOff>177800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A5A5E4DC-BBAA-4413-AF5D-A6E29872DA7A}"/>
            </a:ext>
          </a:extLst>
        </xdr:cNvPr>
        <xdr:cNvCxnSpPr/>
      </xdr:nvCxnSpPr>
      <xdr:spPr>
        <a:xfrm>
          <a:off x="8140828" y="2915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13</xdr:row>
      <xdr:rowOff>177800</xdr:rowOff>
    </xdr:from>
    <xdr:to>
      <xdr:col>11</xdr:col>
      <xdr:colOff>127</xdr:colOff>
      <xdr:row>13</xdr:row>
      <xdr:rowOff>177800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D362BD6B-0066-4AC6-A43D-585C56DD13D9}"/>
            </a:ext>
          </a:extLst>
        </xdr:cNvPr>
        <xdr:cNvCxnSpPr/>
      </xdr:nvCxnSpPr>
      <xdr:spPr>
        <a:xfrm>
          <a:off x="8293228" y="2555240"/>
          <a:ext cx="91185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13</xdr:row>
      <xdr:rowOff>177800</xdr:rowOff>
    </xdr:from>
    <xdr:to>
      <xdr:col>10</xdr:col>
      <xdr:colOff>238888</xdr:colOff>
      <xdr:row>15</xdr:row>
      <xdr:rowOff>172720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28B242E1-7C58-4FFA-8F32-94518AC8256F}"/>
            </a:ext>
          </a:extLst>
        </xdr:cNvPr>
        <xdr:cNvCxnSpPr/>
      </xdr:nvCxnSpPr>
      <xdr:spPr>
        <a:xfrm flipV="1">
          <a:off x="8140828" y="255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238887</xdr:colOff>
      <xdr:row>15</xdr:row>
      <xdr:rowOff>177800</xdr:rowOff>
    </xdr:from>
    <xdr:to>
      <xdr:col>10</xdr:col>
      <xdr:colOff>127</xdr:colOff>
      <xdr:row>15</xdr:row>
      <xdr:rowOff>177800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9E3B6D30-04AF-40FC-B940-048FB853F8C0}"/>
            </a:ext>
          </a:extLst>
        </xdr:cNvPr>
        <xdr:cNvCxnSpPr/>
      </xdr:nvCxnSpPr>
      <xdr:spPr>
        <a:xfrm>
          <a:off x="6708267" y="255524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86487</xdr:colOff>
      <xdr:row>15</xdr:row>
      <xdr:rowOff>177800</xdr:rowOff>
    </xdr:from>
    <xdr:to>
      <xdr:col>9</xdr:col>
      <xdr:colOff>238887</xdr:colOff>
      <xdr:row>19</xdr:row>
      <xdr:rowOff>172720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30B413C0-AC68-4297-BBCE-0C82098C2168}"/>
            </a:ext>
          </a:extLst>
        </xdr:cNvPr>
        <xdr:cNvCxnSpPr/>
      </xdr:nvCxnSpPr>
      <xdr:spPr>
        <a:xfrm flipV="1">
          <a:off x="6555867" y="255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238887</xdr:colOff>
      <xdr:row>23</xdr:row>
      <xdr:rowOff>177800</xdr:rowOff>
    </xdr:from>
    <xdr:to>
      <xdr:col>10</xdr:col>
      <xdr:colOff>127</xdr:colOff>
      <xdr:row>23</xdr:row>
      <xdr:rowOff>177800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BEF46101-039E-4AAB-BF22-3236C62853B1}"/>
            </a:ext>
          </a:extLst>
        </xdr:cNvPr>
        <xdr:cNvCxnSpPr/>
      </xdr:nvCxnSpPr>
      <xdr:spPr>
        <a:xfrm>
          <a:off x="6708267" y="36525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86487</xdr:colOff>
      <xdr:row>19</xdr:row>
      <xdr:rowOff>172720</xdr:rowOff>
    </xdr:from>
    <xdr:to>
      <xdr:col>9</xdr:col>
      <xdr:colOff>238887</xdr:colOff>
      <xdr:row>23</xdr:row>
      <xdr:rowOff>177800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52BEBE86-BF4C-4C13-823E-AD81EB2413E9}"/>
            </a:ext>
          </a:extLst>
        </xdr:cNvPr>
        <xdr:cNvCxnSpPr/>
      </xdr:nvCxnSpPr>
      <xdr:spPr>
        <a:xfrm>
          <a:off x="6555867" y="291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238887</xdr:colOff>
      <xdr:row>21</xdr:row>
      <xdr:rowOff>177800</xdr:rowOff>
    </xdr:from>
    <xdr:to>
      <xdr:col>10</xdr:col>
      <xdr:colOff>127</xdr:colOff>
      <xdr:row>21</xdr:row>
      <xdr:rowOff>177800</xdr:rowOff>
    </xdr:to>
    <xdr:cxnSp macro="_xll.PtreeEvent_ObjectClick">
      <xdr:nvCxnSpPr>
        <xdr:cNvPr id="14" name="PTObj_DBranchHLine_1_3">
          <a:extLst>
            <a:ext uri="{FF2B5EF4-FFF2-40B4-BE49-F238E27FC236}">
              <a16:creationId xmlns:a16="http://schemas.microsoft.com/office/drawing/2014/main" id="{0002AB8B-77F9-4442-9C56-FDE19FBF3131}"/>
            </a:ext>
          </a:extLst>
        </xdr:cNvPr>
        <xdr:cNvCxnSpPr/>
      </xdr:nvCxnSpPr>
      <xdr:spPr>
        <a:xfrm>
          <a:off x="6708267" y="328676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86487</xdr:colOff>
      <xdr:row>19</xdr:row>
      <xdr:rowOff>172720</xdr:rowOff>
    </xdr:from>
    <xdr:to>
      <xdr:col>9</xdr:col>
      <xdr:colOff>238887</xdr:colOff>
      <xdr:row>21</xdr:row>
      <xdr:rowOff>177800</xdr:rowOff>
    </xdr:to>
    <xdr:cxnSp macro="_xll.PtreeEvent_ObjectClick">
      <xdr:nvCxnSpPr>
        <xdr:cNvPr id="13" name="PTObj_DBranchDLine_1_3">
          <a:extLst>
            <a:ext uri="{FF2B5EF4-FFF2-40B4-BE49-F238E27FC236}">
              <a16:creationId xmlns:a16="http://schemas.microsoft.com/office/drawing/2014/main" id="{FD5913C9-9D0E-4B42-9C59-141B63533003}"/>
            </a:ext>
          </a:extLst>
        </xdr:cNvPr>
        <xdr:cNvCxnSpPr/>
      </xdr:nvCxnSpPr>
      <xdr:spPr>
        <a:xfrm>
          <a:off x="6555867" y="2915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19</xdr:row>
      <xdr:rowOff>177800</xdr:rowOff>
    </xdr:from>
    <xdr:to>
      <xdr:col>9</xdr:col>
      <xdr:colOff>127</xdr:colOff>
      <xdr:row>19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49ACBA8B-682E-4C91-94DD-37097FEF7305}"/>
            </a:ext>
          </a:extLst>
        </xdr:cNvPr>
        <xdr:cNvCxnSpPr/>
      </xdr:nvCxnSpPr>
      <xdr:spPr>
        <a:xfrm>
          <a:off x="5054600" y="2555240"/>
          <a:ext cx="13920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127</xdr:colOff>
      <xdr:row>19</xdr:row>
      <xdr:rowOff>86360</xdr:rowOff>
    </xdr:from>
    <xdr:to>
      <xdr:col>9</xdr:col>
      <xdr:colOff>183007</xdr:colOff>
      <xdr:row>20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CEADFABD-A5BD-4F3E-9DFA-40E19AD5C88A}"/>
            </a:ext>
          </a:extLst>
        </xdr:cNvPr>
        <xdr:cNvSpPr/>
      </xdr:nvSpPr>
      <xdr:spPr>
        <a:xfrm>
          <a:off x="6446647" y="24638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215900</xdr:colOff>
      <xdr:row>19</xdr:row>
      <xdr:rowOff>87486</xdr:rowOff>
    </xdr:from>
    <xdr:ext cx="94327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27F67D50-D505-466E-8A1B-071BAB514C9E}"/>
            </a:ext>
          </a:extLst>
        </xdr:cNvPr>
        <xdr:cNvSpPr txBox="1"/>
      </xdr:nvSpPr>
      <xdr:spPr>
        <a:xfrm>
          <a:off x="5092700" y="2464926"/>
          <a:ext cx="9432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Soalr Energey Rebate</a:t>
          </a:r>
        </a:p>
      </xdr:txBody>
    </xdr:sp>
    <xdr:clientData/>
  </xdr:oneCellAnchor>
  <xdr:twoCellAnchor editAs="oneCell">
    <xdr:from>
      <xdr:col>10</xdr:col>
      <xdr:colOff>127</xdr:colOff>
      <xdr:row>21</xdr:row>
      <xdr:rowOff>86360</xdr:rowOff>
    </xdr:from>
    <xdr:to>
      <xdr:col>10</xdr:col>
      <xdr:colOff>183007</xdr:colOff>
      <xdr:row>22</xdr:row>
      <xdr:rowOff>86360</xdr:rowOff>
    </xdr:to>
    <xdr:sp macro="_xll.PtreeEvent_ObjectClick" textlink="">
      <xdr:nvSpPr>
        <xdr:cNvPr id="12" name="PTObj_DNode_1_3">
          <a:extLst>
            <a:ext uri="{FF2B5EF4-FFF2-40B4-BE49-F238E27FC236}">
              <a16:creationId xmlns:a16="http://schemas.microsoft.com/office/drawing/2014/main" id="{60075EB1-85F4-4042-B3F5-6C4F25AA9CD4}"/>
            </a:ext>
          </a:extLst>
        </xdr:cNvPr>
        <xdr:cNvSpPr/>
      </xdr:nvSpPr>
      <xdr:spPr>
        <a:xfrm rot="-5400000">
          <a:off x="7848727" y="3195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276987</xdr:colOff>
      <xdr:row>21</xdr:row>
      <xdr:rowOff>87487</xdr:rowOff>
    </xdr:from>
    <xdr:ext cx="757323" cy="180627"/>
    <xdr:sp macro="_xll.PtreeEvent_ObjectClick" textlink="">
      <xdr:nvSpPr>
        <xdr:cNvPr id="15" name="PTObj_DBranchName_1_3">
          <a:extLst>
            <a:ext uri="{FF2B5EF4-FFF2-40B4-BE49-F238E27FC236}">
              <a16:creationId xmlns:a16="http://schemas.microsoft.com/office/drawing/2014/main" id="{024BE360-2E99-4FCB-881D-3C62A10E62F0}"/>
            </a:ext>
          </a:extLst>
        </xdr:cNvPr>
        <xdr:cNvSpPr txBox="1"/>
      </xdr:nvSpPr>
      <xdr:spPr>
        <a:xfrm>
          <a:off x="6746367" y="3196447"/>
          <a:ext cx="7573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Store it Batteries</a:t>
          </a:r>
        </a:p>
      </xdr:txBody>
    </xdr:sp>
    <xdr:clientData/>
  </xdr:oneCellAnchor>
  <xdr:twoCellAnchor editAs="oneCell">
    <xdr:from>
      <xdr:col>10</xdr:col>
      <xdr:colOff>127</xdr:colOff>
      <xdr:row>23</xdr:row>
      <xdr:rowOff>86360</xdr:rowOff>
    </xdr:from>
    <xdr:to>
      <xdr:col>10</xdr:col>
      <xdr:colOff>183007</xdr:colOff>
      <xdr:row>24</xdr:row>
      <xdr:rowOff>86360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4BDF5151-F5DD-4512-A2F6-ACFE761948C7}"/>
            </a:ext>
          </a:extLst>
        </xdr:cNvPr>
        <xdr:cNvSpPr/>
      </xdr:nvSpPr>
      <xdr:spPr>
        <a:xfrm rot="-5400000">
          <a:off x="7993507" y="35610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276987</xdr:colOff>
      <xdr:row>23</xdr:row>
      <xdr:rowOff>87487</xdr:rowOff>
    </xdr:from>
    <xdr:ext cx="530210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DA51ECED-DCFB-40FB-BA9F-B591E18691AC}"/>
            </a:ext>
          </a:extLst>
        </xdr:cNvPr>
        <xdr:cNvSpPr txBox="1"/>
      </xdr:nvSpPr>
      <xdr:spPr>
        <a:xfrm>
          <a:off x="6746367" y="3562207"/>
          <a:ext cx="5302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 Nothing</a:t>
          </a:r>
        </a:p>
      </xdr:txBody>
    </xdr:sp>
    <xdr:clientData/>
  </xdr:oneCellAnchor>
  <xdr:twoCellAnchor editAs="oneCell">
    <xdr:from>
      <xdr:col>10</xdr:col>
      <xdr:colOff>127</xdr:colOff>
      <xdr:row>15</xdr:row>
      <xdr:rowOff>86360</xdr:rowOff>
    </xdr:from>
    <xdr:to>
      <xdr:col>10</xdr:col>
      <xdr:colOff>183008</xdr:colOff>
      <xdr:row>16</xdr:row>
      <xdr:rowOff>86360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44059A31-5845-4566-B685-49E9F28ABC60}"/>
            </a:ext>
          </a:extLst>
        </xdr:cNvPr>
        <xdr:cNvSpPr/>
      </xdr:nvSpPr>
      <xdr:spPr>
        <a:xfrm>
          <a:off x="8054467" y="2463800"/>
          <a:ext cx="182881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276987</xdr:colOff>
      <xdr:row>15</xdr:row>
      <xdr:rowOff>87486</xdr:rowOff>
    </xdr:from>
    <xdr:ext cx="588494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BCBBB9A5-D313-4BB7-8F8D-A59A0108BB50}"/>
            </a:ext>
          </a:extLst>
        </xdr:cNvPr>
        <xdr:cNvSpPr txBox="1"/>
      </xdr:nvSpPr>
      <xdr:spPr>
        <a:xfrm>
          <a:off x="6746367" y="2464926"/>
          <a:ext cx="58849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Duke Rebate</a:t>
          </a:r>
        </a:p>
      </xdr:txBody>
    </xdr:sp>
    <xdr:clientData/>
  </xdr:oneCellAnchor>
  <xdr:twoCellAnchor editAs="oneCell">
    <xdr:from>
      <xdr:col>11</xdr:col>
      <xdr:colOff>127</xdr:colOff>
      <xdr:row>13</xdr:row>
      <xdr:rowOff>86360</xdr:rowOff>
    </xdr:from>
    <xdr:to>
      <xdr:col>11</xdr:col>
      <xdr:colOff>183007</xdr:colOff>
      <xdr:row>14</xdr:row>
      <xdr:rowOff>86360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9A3CE820-A6D6-4120-A39F-6C808CD8266E}"/>
            </a:ext>
          </a:extLst>
        </xdr:cNvPr>
        <xdr:cNvSpPr/>
      </xdr:nvSpPr>
      <xdr:spPr>
        <a:xfrm rot="-5400000">
          <a:off x="9205087" y="246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276988</xdr:colOff>
      <xdr:row>13</xdr:row>
      <xdr:rowOff>87486</xdr:rowOff>
    </xdr:from>
    <xdr:ext cx="473655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53CBE7D9-49FA-4CFB-A72C-7B055AC0D728}"/>
            </a:ext>
          </a:extLst>
        </xdr:cNvPr>
        <xdr:cNvSpPr txBox="1"/>
      </xdr:nvSpPr>
      <xdr:spPr>
        <a:xfrm>
          <a:off x="8331328" y="2464926"/>
          <a:ext cx="4736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#1</a:t>
          </a:r>
        </a:p>
      </xdr:txBody>
    </xdr:sp>
    <xdr:clientData/>
  </xdr:oneCellAnchor>
  <xdr:twoCellAnchor editAs="oneCell">
    <xdr:from>
      <xdr:col>11</xdr:col>
      <xdr:colOff>127</xdr:colOff>
      <xdr:row>17</xdr:row>
      <xdr:rowOff>86360</xdr:rowOff>
    </xdr:from>
    <xdr:to>
      <xdr:col>11</xdr:col>
      <xdr:colOff>183007</xdr:colOff>
      <xdr:row>18</xdr:row>
      <xdr:rowOff>86360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8EDEF055-76A8-4D33-94D0-F1997781FD69}"/>
            </a:ext>
          </a:extLst>
        </xdr:cNvPr>
        <xdr:cNvSpPr/>
      </xdr:nvSpPr>
      <xdr:spPr>
        <a:xfrm rot="-5400000">
          <a:off x="9433687" y="3195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276988</xdr:colOff>
      <xdr:row>17</xdr:row>
      <xdr:rowOff>87487</xdr:rowOff>
    </xdr:from>
    <xdr:ext cx="473655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51E8B26F-2DBB-47A1-B194-8CC0360127DE}"/>
            </a:ext>
          </a:extLst>
        </xdr:cNvPr>
        <xdr:cNvSpPr txBox="1"/>
      </xdr:nvSpPr>
      <xdr:spPr>
        <a:xfrm>
          <a:off x="8331328" y="3196447"/>
          <a:ext cx="4736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Branch #2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1EB-3247-4E33-B5BE-457598863CC6}">
  <dimension ref="A1:D12"/>
  <sheetViews>
    <sheetView tabSelected="1" zoomScale="160" zoomScaleNormal="160" workbookViewId="0">
      <selection activeCell="D12" sqref="D12"/>
    </sheetView>
  </sheetViews>
  <sheetFormatPr defaultRowHeight="14.4" x14ac:dyDescent="0.3"/>
  <cols>
    <col min="1" max="1" width="61.77734375" bestFit="1" customWidth="1"/>
    <col min="2" max="2" width="9.6640625" bestFit="1" customWidth="1"/>
    <col min="3" max="3" width="11.5546875" bestFit="1" customWidth="1"/>
    <col min="4" max="4" width="11" bestFit="1" customWidth="1"/>
  </cols>
  <sheetData>
    <row r="1" spans="1:4" x14ac:dyDescent="0.3">
      <c r="A1" s="1" t="s">
        <v>0</v>
      </c>
    </row>
    <row r="3" spans="1:4" x14ac:dyDescent="0.3">
      <c r="A3" s="2" t="s">
        <v>1</v>
      </c>
    </row>
    <row r="4" spans="1:4" x14ac:dyDescent="0.3">
      <c r="A4" t="s">
        <v>2</v>
      </c>
      <c r="B4">
        <v>0.2</v>
      </c>
    </row>
    <row r="5" spans="1:4" x14ac:dyDescent="0.3">
      <c r="A5" t="s">
        <v>3</v>
      </c>
      <c r="B5" s="3">
        <v>4000</v>
      </c>
    </row>
    <row r="6" spans="1:4" x14ac:dyDescent="0.3">
      <c r="A6" t="s">
        <v>4</v>
      </c>
      <c r="B6" s="3">
        <v>2000</v>
      </c>
    </row>
    <row r="7" spans="1:4" x14ac:dyDescent="0.3">
      <c r="A7" t="s">
        <v>5</v>
      </c>
      <c r="B7" s="3">
        <v>18</v>
      </c>
    </row>
    <row r="9" spans="1:4" x14ac:dyDescent="0.3">
      <c r="A9" t="s">
        <v>6</v>
      </c>
      <c r="B9" s="4" t="s">
        <v>7</v>
      </c>
      <c r="C9" s="4" t="s">
        <v>8</v>
      </c>
      <c r="D9" s="4" t="s">
        <v>9</v>
      </c>
    </row>
    <row r="10" spans="1:4" x14ac:dyDescent="0.3">
      <c r="A10" t="s">
        <v>10</v>
      </c>
      <c r="B10" s="5">
        <v>0.45</v>
      </c>
      <c r="C10">
        <v>600</v>
      </c>
      <c r="D10" s="3">
        <f t="shared" ref="D10:D12" si="0">$B$7*C10</f>
        <v>10800</v>
      </c>
    </row>
    <row r="11" spans="1:4" x14ac:dyDescent="0.3">
      <c r="A11" t="s">
        <v>11</v>
      </c>
      <c r="B11" s="5">
        <v>0.35</v>
      </c>
      <c r="C11">
        <v>300</v>
      </c>
      <c r="D11" s="3">
        <f t="shared" si="0"/>
        <v>5400</v>
      </c>
    </row>
    <row r="12" spans="1:4" x14ac:dyDescent="0.3">
      <c r="A12" t="s">
        <v>12</v>
      </c>
      <c r="B12" s="5">
        <v>0.2</v>
      </c>
      <c r="C12">
        <v>90</v>
      </c>
      <c r="D12" s="3">
        <f t="shared" si="0"/>
        <v>1620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E107-C809-4DF2-ADD0-83DA40573F28}">
  <dimension ref="H9"/>
  <sheetViews>
    <sheetView topLeftCell="O4" zoomScale="160" zoomScaleNormal="160" workbookViewId="0">
      <selection activeCell="Y12" sqref="Y12"/>
    </sheetView>
  </sheetViews>
  <sheetFormatPr defaultRowHeight="14.4" x14ac:dyDescent="0.3"/>
  <sheetData>
    <row r="9" spans="8:8" x14ac:dyDescent="0.3">
      <c r="H9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1CB-F145-4B5C-989C-5BA545434C57}">
  <dimension ref="I14:L25"/>
  <sheetViews>
    <sheetView topLeftCell="E12" zoomScale="145" zoomScaleNormal="145" workbookViewId="0">
      <selection activeCell="K17" sqref="K17"/>
    </sheetView>
  </sheetViews>
  <sheetFormatPr defaultRowHeight="14.4" x14ac:dyDescent="0.3"/>
  <cols>
    <col min="9" max="9" width="23.21875" customWidth="1"/>
    <col min="10" max="10" width="23.109375" customWidth="1"/>
    <col min="11" max="11" width="22.21875" customWidth="1"/>
    <col min="12" max="12" width="16.77734375" customWidth="1"/>
  </cols>
  <sheetData>
    <row r="14" spans="10:12" ht="14.4" customHeight="1" x14ac:dyDescent="0.3">
      <c r="K14" s="14" t="b">
        <f>_xll.PTreeNodeDecision(treeCalc_1!$F$2,5)</f>
        <v>0</v>
      </c>
      <c r="L14" s="10">
        <f>_xll.PTreeNodeProbability(treeCalc_1!$F$2,5)</f>
        <v>0</v>
      </c>
    </row>
    <row r="15" spans="10:12" ht="14.4" customHeight="1" x14ac:dyDescent="0.3">
      <c r="K15" s="11">
        <v>50</v>
      </c>
      <c r="L15" s="9">
        <f>_xll.PTreeNodeValue(treeCalc_1!$F$2,5)</f>
        <v>100</v>
      </c>
    </row>
    <row r="16" spans="10:12" ht="14.4" customHeight="1" x14ac:dyDescent="0.3">
      <c r="J16" s="14" t="b">
        <f>_xll.PTreeNodeDecision(treeCalc_1!$F$2,2)</f>
        <v>1</v>
      </c>
      <c r="K16" s="12" t="s">
        <v>67</v>
      </c>
    </row>
    <row r="17" spans="9:12" ht="14.4" customHeight="1" x14ac:dyDescent="0.3">
      <c r="J17" s="11">
        <v>50</v>
      </c>
      <c r="K17" s="13">
        <f>_xll.PTreeNodeValue(treeCalc_1!$F$2,2)</f>
        <v>140</v>
      </c>
    </row>
    <row r="18" spans="9:12" ht="14.4" customHeight="1" x14ac:dyDescent="0.3">
      <c r="K18" s="14" t="b">
        <f>_xll.PTreeNodeDecision(treeCalc_1!$F$2,6)</f>
        <v>1</v>
      </c>
      <c r="L18" s="10">
        <f>_xll.PTreeNodeProbability(treeCalc_1!$F$2,6)</f>
        <v>1</v>
      </c>
    </row>
    <row r="19" spans="9:12" ht="14.4" customHeight="1" x14ac:dyDescent="0.3">
      <c r="K19" s="11">
        <v>90</v>
      </c>
      <c r="L19" s="9">
        <f>_xll.PTreeNodeValue(treeCalc_1!$F$2,6)</f>
        <v>140</v>
      </c>
    </row>
    <row r="20" spans="9:12" ht="14.4" customHeight="1" x14ac:dyDescent="0.3">
      <c r="I20" s="11"/>
      <c r="J20" s="12" t="s">
        <v>61</v>
      </c>
    </row>
    <row r="21" spans="9:12" ht="14.4" customHeight="1" x14ac:dyDescent="0.3">
      <c r="I21" s="11"/>
      <c r="J21" s="13">
        <f>_xll.PTreeNodeValue(treeCalc_1!$F$2,1)</f>
        <v>140</v>
      </c>
    </row>
    <row r="22" spans="9:12" ht="14.4" customHeight="1" x14ac:dyDescent="0.3">
      <c r="J22" s="14" t="b">
        <f>_xll.PTreeNodeDecision(treeCalc_1!$F$2,3)</f>
        <v>0</v>
      </c>
      <c r="K22" s="10">
        <f>_xll.PTreeNodeProbability(treeCalc_1!$F$2,3)</f>
        <v>0</v>
      </c>
    </row>
    <row r="23" spans="9:12" ht="14.4" customHeight="1" x14ac:dyDescent="0.3">
      <c r="J23" s="11">
        <v>60</v>
      </c>
      <c r="K23" s="9">
        <f>_xll.PTreeNodeValue(treeCalc_1!$F$2,3)</f>
        <v>60</v>
      </c>
    </row>
    <row r="24" spans="9:12" ht="14.4" customHeight="1" x14ac:dyDescent="0.3">
      <c r="J24" s="14" t="b">
        <f>_xll.PTreeNodeDecision(treeCalc_1!$F$2,4)</f>
        <v>0</v>
      </c>
      <c r="K24" s="10">
        <f>_xll.PTreeNodeProbability(treeCalc_1!$F$2,4)</f>
        <v>0</v>
      </c>
    </row>
    <row r="25" spans="9:12" ht="14.4" customHeight="1" x14ac:dyDescent="0.3">
      <c r="J25" s="11">
        <v>0</v>
      </c>
      <c r="K25" s="9">
        <f>_xll.PTreeNodeValue(treeCalc_1!$F$2,4)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7538-4D7E-4717-8264-9B574496C36D}">
  <dimension ref="A1:P16"/>
  <sheetViews>
    <sheetView workbookViewId="0"/>
  </sheetViews>
  <sheetFormatPr defaultColWidth="15.77734375" defaultRowHeight="14.4" x14ac:dyDescent="0.3"/>
  <cols>
    <col min="1" max="16384" width="15.77734375" style="7"/>
  </cols>
  <sheetData>
    <row r="1" spans="1:16" x14ac:dyDescent="0.3">
      <c r="A1" s="7" t="s">
        <v>15</v>
      </c>
      <c r="B1" s="6" t="s">
        <v>60</v>
      </c>
      <c r="E1" s="7" t="s">
        <v>23</v>
      </c>
      <c r="F1" s="7">
        <v>3</v>
      </c>
      <c r="H1" s="7" t="s">
        <v>30</v>
      </c>
      <c r="I1" s="6" t="s">
        <v>56</v>
      </c>
      <c r="K1" s="7" t="s">
        <v>35</v>
      </c>
      <c r="L1" s="7">
        <v>100</v>
      </c>
    </row>
    <row r="2" spans="1:16" x14ac:dyDescent="0.3">
      <c r="A2" s="7" t="s">
        <v>16</v>
      </c>
      <c r="B2" s="7" t="e">
        <f>Sheet1!#REF!</f>
        <v>#REF!</v>
      </c>
      <c r="E2" s="7" t="s">
        <v>25</v>
      </c>
      <c r="F2" s="7">
        <f>_xll.PTreeEvaluate5(B3,$L$11:$L$16,$J$11:$J$16,$K$11:$K$16,$N$11:$N$16,$G$11:$G$16,,L1)</f>
        <v>360193</v>
      </c>
    </row>
    <row r="3" spans="1:16" x14ac:dyDescent="0.3">
      <c r="A3" s="7" t="s">
        <v>17</v>
      </c>
      <c r="B3" s="7" t="s">
        <v>59</v>
      </c>
      <c r="E3" s="7" t="s">
        <v>26</v>
      </c>
      <c r="F3" s="6" t="s">
        <v>52</v>
      </c>
      <c r="H3" s="7" t="s">
        <v>31</v>
      </c>
      <c r="I3" s="8" t="s">
        <v>54</v>
      </c>
    </row>
    <row r="4" spans="1:16" x14ac:dyDescent="0.3">
      <c r="A4" s="7" t="s">
        <v>18</v>
      </c>
      <c r="B4" s="7" t="s">
        <v>51</v>
      </c>
      <c r="E4" s="7" t="s">
        <v>27</v>
      </c>
      <c r="F4" s="6" t="s">
        <v>53</v>
      </c>
      <c r="H4" s="7" t="s">
        <v>32</v>
      </c>
      <c r="I4" s="6" t="s">
        <v>55</v>
      </c>
    </row>
    <row r="5" spans="1:16" x14ac:dyDescent="0.3">
      <c r="A5" s="7" t="s">
        <v>19</v>
      </c>
      <c r="B5" s="7">
        <v>0</v>
      </c>
      <c r="E5" s="7" t="s">
        <v>28</v>
      </c>
      <c r="F5" s="6" t="s">
        <v>53</v>
      </c>
      <c r="H5" s="7" t="s">
        <v>33</v>
      </c>
      <c r="I5" s="8" t="s">
        <v>54</v>
      </c>
    </row>
    <row r="6" spans="1:16" x14ac:dyDescent="0.3">
      <c r="A6" s="7" t="s">
        <v>20</v>
      </c>
      <c r="E6" s="7" t="s">
        <v>29</v>
      </c>
      <c r="F6" s="6" t="s">
        <v>52</v>
      </c>
      <c r="H6" s="7" t="s">
        <v>34</v>
      </c>
      <c r="I6" s="6" t="s">
        <v>55</v>
      </c>
    </row>
    <row r="7" spans="1:16" x14ac:dyDescent="0.3">
      <c r="A7" s="7" t="s">
        <v>21</v>
      </c>
      <c r="E7" s="7" t="s">
        <v>24</v>
      </c>
      <c r="F7" s="6" t="s">
        <v>14</v>
      </c>
    </row>
    <row r="8" spans="1:16" x14ac:dyDescent="0.3">
      <c r="A8" s="7" t="s">
        <v>22</v>
      </c>
      <c r="B8" s="7">
        <v>6</v>
      </c>
    </row>
    <row r="10" spans="1:16" x14ac:dyDescent="0.3">
      <c r="A10" s="7" t="s">
        <v>36</v>
      </c>
      <c r="B10" s="7" t="s">
        <v>37</v>
      </c>
      <c r="C10" s="7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7" t="s">
        <v>45</v>
      </c>
      <c r="K10" s="7" t="s">
        <v>46</v>
      </c>
      <c r="L10" s="7" t="s">
        <v>17</v>
      </c>
      <c r="M10" s="7" t="s">
        <v>47</v>
      </c>
      <c r="N10" s="7" t="s">
        <v>48</v>
      </c>
      <c r="O10" s="7" t="s">
        <v>49</v>
      </c>
      <c r="P10" s="7" t="s">
        <v>50</v>
      </c>
    </row>
    <row r="11" spans="1:16" x14ac:dyDescent="0.3">
      <c r="A11" s="7">
        <f>Sheet1!$J$21</f>
        <v>140</v>
      </c>
      <c r="B11" s="7" t="str">
        <f>B1</f>
        <v>Soalr Energey Rebate</v>
      </c>
      <c r="C11" s="7">
        <v>0</v>
      </c>
      <c r="I11" s="7" t="s">
        <v>57</v>
      </c>
      <c r="J11" s="7">
        <f>Sheet1!$I$21</f>
        <v>0</v>
      </c>
      <c r="K11" s="7">
        <f>Sheet1!$I$20</f>
        <v>0</v>
      </c>
      <c r="L11" s="7" t="s">
        <v>63</v>
      </c>
      <c r="M11" s="6" t="s">
        <v>58</v>
      </c>
      <c r="O11" s="7" t="str">
        <f>Sheet1!$J$20</f>
        <v>Distribution</v>
      </c>
      <c r="P11" s="7" t="b">
        <v>0</v>
      </c>
    </row>
    <row r="12" spans="1:16" x14ac:dyDescent="0.3">
      <c r="A12" s="7">
        <f>Sheet1!$K$17</f>
        <v>140</v>
      </c>
      <c r="B12" s="6" t="s">
        <v>64</v>
      </c>
      <c r="C12" s="7">
        <v>0</v>
      </c>
      <c r="I12" s="7" t="s">
        <v>57</v>
      </c>
      <c r="J12" s="7">
        <f>Sheet1!$J$17</f>
        <v>50</v>
      </c>
      <c r="L12" s="7" t="s">
        <v>69</v>
      </c>
      <c r="M12" s="6" t="s">
        <v>58</v>
      </c>
      <c r="O12" s="7" t="str">
        <f>Sheet1!$K$16</f>
        <v>Decision2</v>
      </c>
      <c r="P12" s="7" t="b">
        <v>0</v>
      </c>
    </row>
    <row r="13" spans="1:16" x14ac:dyDescent="0.3">
      <c r="A13" s="7">
        <f>Sheet1!$K$23</f>
        <v>60</v>
      </c>
      <c r="B13" s="6" t="s">
        <v>65</v>
      </c>
      <c r="C13" s="7">
        <v>0</v>
      </c>
      <c r="H13" s="7" t="s">
        <v>57</v>
      </c>
      <c r="I13" s="7" t="s">
        <v>57</v>
      </c>
      <c r="J13" s="7">
        <f>Sheet1!$J$23</f>
        <v>60</v>
      </c>
      <c r="L13" s="7" t="s">
        <v>62</v>
      </c>
      <c r="M13" s="6" t="s">
        <v>58</v>
      </c>
      <c r="P13" s="7" t="b">
        <v>0</v>
      </c>
    </row>
    <row r="14" spans="1:16" x14ac:dyDescent="0.3">
      <c r="A14" s="7">
        <f>Sheet1!$K$25</f>
        <v>0</v>
      </c>
      <c r="B14" s="6" t="s">
        <v>66</v>
      </c>
      <c r="C14" s="7">
        <v>0</v>
      </c>
      <c r="H14" s="7" t="s">
        <v>57</v>
      </c>
      <c r="I14" s="7" t="s">
        <v>57</v>
      </c>
      <c r="J14" s="7">
        <f>Sheet1!$J$25</f>
        <v>0</v>
      </c>
      <c r="L14" s="7" t="s">
        <v>62</v>
      </c>
      <c r="M14" s="6" t="s">
        <v>58</v>
      </c>
      <c r="P14" s="7" t="b">
        <v>0</v>
      </c>
    </row>
    <row r="15" spans="1:16" x14ac:dyDescent="0.3">
      <c r="A15" s="7">
        <f>Sheet1!$L$15</f>
        <v>100</v>
      </c>
      <c r="B15" s="6" t="s">
        <v>70</v>
      </c>
      <c r="C15" s="7">
        <v>0</v>
      </c>
      <c r="H15" s="7" t="s">
        <v>57</v>
      </c>
      <c r="I15" s="7" t="s">
        <v>57</v>
      </c>
      <c r="J15" s="7">
        <f>Sheet1!$K$15</f>
        <v>50</v>
      </c>
      <c r="L15" s="7" t="s">
        <v>68</v>
      </c>
      <c r="M15" s="6" t="s">
        <v>58</v>
      </c>
      <c r="P15" s="7" t="b">
        <v>0</v>
      </c>
    </row>
    <row r="16" spans="1:16" x14ac:dyDescent="0.3">
      <c r="A16" s="7">
        <f>Sheet1!$L$19</f>
        <v>140</v>
      </c>
      <c r="B16" s="6" t="s">
        <v>71</v>
      </c>
      <c r="C16" s="7">
        <v>0</v>
      </c>
      <c r="H16" s="7" t="s">
        <v>57</v>
      </c>
      <c r="I16" s="7" t="s">
        <v>57</v>
      </c>
      <c r="J16" s="7">
        <f>Sheet1!$K$19</f>
        <v>90</v>
      </c>
      <c r="L16" s="7" t="s">
        <v>68</v>
      </c>
      <c r="M16" s="6" t="s">
        <v>58</v>
      </c>
      <c r="P16" s="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Decsion Tree Images</vt:lpstr>
      <vt:lpstr>Sheet1</vt:lpstr>
      <vt:lpstr>treeCalc_1</vt:lpstr>
    </vt:vector>
  </TitlesOfParts>
  <Company>Wake Tech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mnalghandour</dc:creator>
  <cp:lastModifiedBy>Majed N. Al-Ghandour</cp:lastModifiedBy>
  <dcterms:created xsi:type="dcterms:W3CDTF">2020-09-30T14:09:18Z</dcterms:created>
  <dcterms:modified xsi:type="dcterms:W3CDTF">2021-07-24T11:58:58Z</dcterms:modified>
</cp:coreProperties>
</file>