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energysecurity_gov_uk/Documents/GOV.UK/"/>
    </mc:Choice>
  </mc:AlternateContent>
  <xr:revisionPtr revIDLastSave="0" documentId="8_{FED5AA48-17A7-47FD-ACEA-A1286DB8DAA0}" xr6:coauthVersionLast="47" xr6:coauthVersionMax="47" xr10:uidLastSave="{00000000-0000-0000-0000-000000000000}"/>
  <bookViews>
    <workbookView xWindow="-110" yWindow="-110" windowWidth="19420" windowHeight="10420" xr2:uid="{00000000-000D-0000-FFFF-FFFF00000000}"/>
  </bookViews>
  <sheets>
    <sheet name="Cover sheet" sheetId="17" r:id="rId1"/>
    <sheet name="Contents" sheetId="18" r:id="rId2"/>
    <sheet name="Commentary" sheetId="30" r:id="rId3"/>
    <sheet name="Notes" sheetId="19" r:id="rId4"/>
    <sheet name="Annual" sheetId="34" r:id="rId5"/>
    <sheet name="Month" sheetId="32" r:id="rId6"/>
    <sheet name="Chart data (hide)" sheetId="21" state="hidden" r:id="rId7"/>
  </sheets>
  <definedNames>
    <definedName name="_xlnm.Print_Area" localSheetId="2">Commentary!$A$1:$F$66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21" l="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F109" i="21" s="1"/>
  <c r="D109" i="21"/>
  <c r="D110" i="21"/>
  <c r="D111" i="21"/>
  <c r="D112" i="21"/>
  <c r="D113" i="21"/>
  <c r="D114" i="21"/>
  <c r="D115" i="21"/>
  <c r="D116" i="21"/>
  <c r="D117" i="21"/>
  <c r="D118" i="21"/>
  <c r="D119" i="21"/>
  <c r="D120" i="21"/>
  <c r="D121" i="21"/>
  <c r="D122" i="21"/>
  <c r="D123" i="21"/>
  <c r="D4" i="21"/>
  <c r="E4" i="21" s="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5" i="21"/>
  <c r="C4" i="21"/>
  <c r="F110" i="21"/>
  <c r="F111" i="21"/>
  <c r="F108" i="21" l="1"/>
  <c r="F114" i="21"/>
  <c r="F122" i="21"/>
  <c r="F123" i="21"/>
  <c r="F115" i="21"/>
  <c r="F118" i="21"/>
  <c r="F112" i="21"/>
  <c r="F119" i="21" l="1"/>
  <c r="F116" i="21"/>
  <c r="F120" i="21"/>
  <c r="F117" i="21"/>
  <c r="F121" i="21"/>
  <c r="F113" i="21"/>
</calcChain>
</file>

<file path=xl/sharedStrings.xml><?xml version="1.0" encoding="utf-8"?>
<sst xmlns="http://schemas.openxmlformats.org/spreadsheetml/2006/main" count="492" uniqueCount="107">
  <si>
    <t>Year</t>
  </si>
  <si>
    <t>Month</t>
  </si>
  <si>
    <t>April</t>
  </si>
  <si>
    <t>May</t>
  </si>
  <si>
    <t>June</t>
  </si>
  <si>
    <t>July</t>
  </si>
  <si>
    <t>August</t>
  </si>
  <si>
    <t>September</t>
  </si>
  <si>
    <t>October</t>
  </si>
  <si>
    <t>November</t>
  </si>
  <si>
    <t>December</t>
  </si>
  <si>
    <t>January</t>
  </si>
  <si>
    <t>February</t>
  </si>
  <si>
    <t>March</t>
  </si>
  <si>
    <t>Contents</t>
  </si>
  <si>
    <t>2013/14</t>
  </si>
  <si>
    <t>2014/15</t>
  </si>
  <si>
    <t>2015/16</t>
  </si>
  <si>
    <t>2016/17</t>
  </si>
  <si>
    <t>2017/18</t>
  </si>
  <si>
    <t>Number</t>
  </si>
  <si>
    <t>Mean Cost</t>
  </si>
  <si>
    <t>2018/19</t>
  </si>
  <si>
    <t>2019/20</t>
  </si>
  <si>
    <t>2020/21</t>
  </si>
  <si>
    <t>Some cells refer to notes, which can be found in the "Notes" sheet.</t>
  </si>
  <si>
    <t xml:space="preserve">Publication dates </t>
  </si>
  <si>
    <t>Data period</t>
  </si>
  <si>
    <t xml:space="preserve">Further information </t>
  </si>
  <si>
    <t xml:space="preserve">The tables and accompanying cover sheet, contents and notes have been edited to meet legal accessibility regulations 
To provide feedback please contact </t>
  </si>
  <si>
    <t>Some cells in the tables refer to notes which can be found in the notes worksheet
Note markers are presented in square brackets, for example [Note 1]</t>
  </si>
  <si>
    <t xml:space="preserve">Links to additional further information in cells below </t>
  </si>
  <si>
    <t>Energy statistics revisions policy (opens in a new window)</t>
  </si>
  <si>
    <t xml:space="preserve">Contact details </t>
  </si>
  <si>
    <t xml:space="preserve">Statistical enquiries </t>
  </si>
  <si>
    <t xml:space="preserve">Media enquiries </t>
  </si>
  <si>
    <t>020 7215 1000</t>
  </si>
  <si>
    <t>Time periods used in this workbook refer to financial years i.e. from April to March.</t>
  </si>
  <si>
    <t>Energy Trends article on small-scale solar PV cost analysis methodology (opens in a new window)</t>
  </si>
  <si>
    <t>Alessandro Bigazzi</t>
  </si>
  <si>
    <t>0207 215 8429</t>
  </si>
  <si>
    <t>This worksheet contains one table</t>
  </si>
  <si>
    <t xml:space="preserve">This table includes a list of worksheets in this workbook with links to those worksheets </t>
  </si>
  <si>
    <t>Worksheet description</t>
  </si>
  <si>
    <t>Link</t>
  </si>
  <si>
    <t>Front page with general details, sources and contacts</t>
  </si>
  <si>
    <t>Cover Sheet</t>
  </si>
  <si>
    <t>This page</t>
  </si>
  <si>
    <t>Notes to the data tables</t>
  </si>
  <si>
    <t>Notes</t>
  </si>
  <si>
    <t>Note</t>
  </si>
  <si>
    <t>Description</t>
  </si>
  <si>
    <t>This sheet contains one table.</t>
  </si>
  <si>
    <t>The following table contains supporting notes to the data presented in this workbook.</t>
  </si>
  <si>
    <t>Note 1</t>
  </si>
  <si>
    <t>Note 2</t>
  </si>
  <si>
    <t>The analysis includes only installations that had valid cost data. Northern Ireland installations accredited through the MCS are excluded from these statistics. Extensions to existing installations are treated as separate installations.</t>
  </si>
  <si>
    <t>Small scale solar PV cost data - Annual trend comparison in mean cost of 0-4 kW installations</t>
  </si>
  <si>
    <t>This spreadsheet contains one table</t>
  </si>
  <si>
    <t>2021/22</t>
  </si>
  <si>
    <t>Commentary</t>
  </si>
  <si>
    <t>Long-term trends for 0-4 kW installations</t>
  </si>
  <si>
    <t>Financial year</t>
  </si>
  <si>
    <t>Annual cost of small-scale solar technology summary - May 2023</t>
  </si>
  <si>
    <r>
      <t xml:space="preserve">This spreadsheet contains monthly data including </t>
    </r>
    <r>
      <rPr>
        <b/>
        <sz val="12"/>
        <color rgb="FF000000"/>
        <rFont val="Calibri"/>
        <family val="2"/>
      </rPr>
      <t>new data for the period April 2022 to March 2023.</t>
    </r>
  </si>
  <si>
    <t>Data are sourced from the Microgeneration Certificate Scheme (MCS) database. Not all of these installations will necessarily have been accredited on FITs. The cost excludes any extended warranty or any other material or works carried out on the solar equipment. Additional devices, such as battery storage, installed along with the PV panels are also not included in the cost. Costs are not inflation adjusted.</t>
  </si>
  <si>
    <t>2022/23</t>
  </si>
  <si>
    <t>In the latest financial year (April 2022 - March 2023)</t>
  </si>
  <si>
    <t>There was another spike in new installations in March 2019 due to the closure of FITs to new entrants. After a large fall in the number of installations observed during the Covid-19 lockdown restrictions (April-May 2020), the number of new installations has steadily increased, eventually surpassing pre-pandemic levels.</t>
  </si>
  <si>
    <t>For 0-4 kW installations, average costs started at £2,069 per kW in April 2022 and grew moderately until June, after which a series of steep increases brought the figure to the absolute peak of  £2,622 per kW In January 2023. Average costs have then fallen during the next two months, but to a lesser extent, with costs in March averaging  £2,570 per kW.</t>
  </si>
  <si>
    <t xml:space="preserve">The mean cost of larger installations (4-10 kW and 10-50 kW) also increased notably with respect to last year. When compared to 2021/22, the mean cost per kW for 4-10 kW installations increased by 31%, while it increased by 19% for 10-50 kW installations. </t>
  </si>
  <si>
    <t xml:space="preserve">The rate of new installations has varied since the start of the time series. Before the closure of the Feed-in-Tariff scheme to new entrants (March 2019), the series exhibits a broadly seasonal profile, with the number of installations peaking every March due to changes to FiT rates. This is more evident for the period preceding the closure of the Renewables Obligation (December 2015 for solar PV), which ended with a large spike in number of installations in December 2015. During the following three years (January 2016 - early 2019) monthly variations were more subdued due to the lower installation volumes; in addition, the total number of installations was generally stable year on year. </t>
  </si>
  <si>
    <t>Mean prices for 0-4 kW installations generally decreased between 2013 and 2021, with more volatility observed around the key dates mentioned earlier. The overall trend has reversed since the second half of 2020 with costs increasing first at a moderate rate and then more rapidly since summer 2022. While it is not possible to determine the exact cause of the variations, the costs may have increased due to inflation of material costs or due to the large increase in demand mentioned above.</t>
  </si>
  <si>
    <t>The number of new installations more than doubled in 2022/23. A total of 159,390 schemes that were installed between April 2022 and March 2023 were included in the analysis, 73% per cent of which (115,648) were 0-4 kW installations. This is the highest annual total recorded since the closure of RO to new entrants in December 2015 and outstripped the peak of new installations observed at the closure of FiTs in March 2019. The number of installations increased steadily throughout the year, continuing a trend that started in the previous financial year.</t>
  </si>
  <si>
    <t>The average cost of installing of small scale solar PV installations increased in 2022/23. 0-4 kW installations cost on average £2,365 per kW, a 26% increase since 2021/22 and the highest mean annual cost reported in this series, exceeding the previous (non-inflation adjusted) record high seen in 2014/15 by 14%. The median cost (£2,237 per kW) increased even more when compared to 2021/22 (up by 36%) and topped £2,000 for the first time. Costs in the latest two financial years were driven up by inflation impacting on material and labour costs as well as a surge in demand for solar installations and other home improvements.</t>
  </si>
  <si>
    <t>This release provides information on the cost of small-scale solar PV technology in Great Britain (installations in Northern Ireland are not included); data are sourced from the Microgeneration Certificate Scheme (MCS). The cost value associated with each installation on the MCS scheme includes the cost of the solar PV generation equipment, cost of installing and connecting to the electricity supply and VAT. It does not include the cost for any additional device installed with the solar panels, such as battery storage. Costs are not adjusted for inflation.</t>
  </si>
  <si>
    <t>Calendar year</t>
  </si>
  <si>
    <t>0-4 kW:
Mean (£/kW)</t>
  </si>
  <si>
    <t>0-4 kW:
Median (£/kW)</t>
  </si>
  <si>
    <t>0-4 kW:
Lower CI (£/kW)</t>
  </si>
  <si>
    <t>0-4 kW:
Upper CI (£/kW)</t>
  </si>
  <si>
    <t>4-10 kW:
Median (£/kW)</t>
  </si>
  <si>
    <t>4-10 kW:
Mean (£/kW)</t>
  </si>
  <si>
    <t>4-10 kW:
Lower CI (£/kW)</t>
  </si>
  <si>
    <t>4-10 kW:
Upper CI (£/kW)</t>
  </si>
  <si>
    <t>10-50 kW:
Median (£/kW)</t>
  </si>
  <si>
    <t>10-50 kW:
Mean (£/kW)</t>
  </si>
  <si>
    <t>10-50 kW:
Lower CI (£/kW)</t>
  </si>
  <si>
    <t>10-50 kW:
Upper CI (£/kW)</t>
  </si>
  <si>
    <t>2021(22</t>
  </si>
  <si>
    <t>Number of installations included in analysis</t>
  </si>
  <si>
    <t>Number of installations not included in analysis</t>
  </si>
  <si>
    <t>Small scale solar PV cost data - annual</t>
  </si>
  <si>
    <t>Overall coverage [note 2]</t>
  </si>
  <si>
    <t>Small scale solar PV cost data - monthly</t>
  </si>
  <si>
    <t>Annual</t>
  </si>
  <si>
    <t>Small scale Solar PV cost analysis - annual, on a financial year basis</t>
  </si>
  <si>
    <t>Small scale Solar PV cost analysis - monthly</t>
  </si>
  <si>
    <t>0-4 kW - 
Number of installations included in analysis</t>
  </si>
  <si>
    <t>4-10 kW - 
Number of installations included in analysis</t>
  </si>
  <si>
    <t>10-50 kW - 
Number of installations included in analysis</t>
  </si>
  <si>
    <t>We have republished the May 2023 edition of this release to implement some cosmetic format changes. The data, previously reported In separate sheets for each financial year, have now been consolidated in two sheets: a monthly and an annual time series.</t>
  </si>
  <si>
    <r>
      <t xml:space="preserve">These data were published on </t>
    </r>
    <r>
      <rPr>
        <b/>
        <sz val="12"/>
        <color rgb="FF000000"/>
        <rFont val="Calibri"/>
        <family val="2"/>
      </rPr>
      <t xml:space="preserve">Thursday 30th November 2023
</t>
    </r>
    <r>
      <rPr>
        <sz val="12"/>
        <color rgb="FF000000"/>
        <rFont val="Calibri"/>
        <family val="2"/>
      </rPr>
      <t xml:space="preserve">The next publication date is </t>
    </r>
    <r>
      <rPr>
        <b/>
        <sz val="12"/>
        <color rgb="FF000000"/>
        <rFont val="Calibri"/>
        <family val="2"/>
      </rPr>
      <t>Thursday 30th May 2024</t>
    </r>
  </si>
  <si>
    <t>These tables were originally published in May 2023. In November 2023 these tables were republished in a new format to make them more user friendly. None of the figures have been changed in the updated version.</t>
  </si>
  <si>
    <t>energy.stats@energysecurity.gov.uk</t>
  </si>
  <si>
    <t>fitstatistics@energysecurity.gov.uk</t>
  </si>
  <si>
    <t>newsdesk@energysecurity.gov.uk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</si>
</sst>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sz val="10"/>
      <name val="Arial"/>
      <family val="2"/>
    </font>
    <font>
      <sz val="8"/>
      <name val="Calibri"/>
      <family val="2"/>
      <scheme val="minor"/>
    </font>
    <font>
      <sz val="12"/>
      <name val="Arial"/>
      <family val="2"/>
    </font>
    <font>
      <sz val="12"/>
      <name val="Calibri"/>
      <family val="2"/>
      <scheme val="minor"/>
    </font>
    <font>
      <sz val="12"/>
      <color theme="1"/>
      <name val="Calibri"/>
      <family val="2"/>
      <scheme val="minor"/>
    </font>
    <font>
      <b/>
      <sz val="12"/>
      <color theme="1"/>
      <name val="Calibri"/>
      <family val="2"/>
      <scheme val="minor"/>
    </font>
    <font>
      <sz val="10"/>
      <name val="MS Sans Serif"/>
      <family val="2"/>
    </font>
    <font>
      <b/>
      <sz val="22"/>
      <color rgb="FF000000"/>
      <name val="Calibri"/>
      <family val="2"/>
    </font>
    <font>
      <sz val="12"/>
      <color rgb="FF000000"/>
      <name val="Calibri"/>
      <family val="2"/>
    </font>
    <font>
      <b/>
      <sz val="18"/>
      <color rgb="FF000000"/>
      <name val="Calibri"/>
      <family val="2"/>
    </font>
    <font>
      <sz val="16"/>
      <color rgb="FF000000"/>
      <name val="Calibri"/>
      <family val="2"/>
    </font>
    <font>
      <b/>
      <sz val="12"/>
      <color rgb="FF000000"/>
      <name val="Calibri"/>
      <family val="2"/>
    </font>
    <font>
      <u/>
      <sz val="12"/>
      <color rgb="FF0000FF"/>
      <name val="Calibri"/>
      <family val="2"/>
    </font>
    <font>
      <b/>
      <sz val="14"/>
      <color rgb="FF000000"/>
      <name val="Calibri"/>
      <family val="2"/>
    </font>
    <font>
      <b/>
      <sz val="20"/>
      <color rgb="FF000000"/>
      <name val="Calibri"/>
      <family val="2"/>
    </font>
    <font>
      <sz val="10"/>
      <color rgb="FF000000"/>
      <name val="Arial"/>
      <family val="2"/>
    </font>
    <font>
      <sz val="10"/>
      <color rgb="FF000000"/>
      <name val="MS Sans Serif"/>
    </font>
    <font>
      <b/>
      <sz val="16"/>
      <color rgb="FF000000"/>
      <name val="Calibri"/>
      <family val="2"/>
    </font>
    <font>
      <u/>
      <sz val="12"/>
      <color rgb="FF0000FF"/>
      <name val="Arial"/>
      <family val="2"/>
    </font>
    <font>
      <u/>
      <sz val="10"/>
      <color rgb="FF0563C1"/>
      <name val="Arial"/>
      <family val="2"/>
    </font>
    <font>
      <b/>
      <sz val="22"/>
      <color theme="1"/>
      <name val="Calibri"/>
      <family val="2"/>
      <scheme val="minor"/>
    </font>
    <font>
      <sz val="11"/>
      <color rgb="FF000000"/>
      <name val="Calibri"/>
      <family val="2"/>
    </font>
    <font>
      <b/>
      <sz val="20"/>
      <name val="Calibri"/>
      <family val="2"/>
    </font>
    <font>
      <b/>
      <sz val="20"/>
      <name val="Calibri"/>
      <family val="2"/>
      <scheme val="minor"/>
    </font>
    <font>
      <b/>
      <sz val="16"/>
      <name val="Calibri"/>
      <family val="2"/>
      <scheme val="minor"/>
    </font>
    <font>
      <b/>
      <sz val="14"/>
      <name val="Calibri"/>
      <family val="2"/>
    </font>
    <font>
      <sz val="12"/>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5">
    <xf numFmtId="0" fontId="0" fillId="0" borderId="0"/>
    <xf numFmtId="0" fontId="4" fillId="0" borderId="0"/>
    <xf numFmtId="0" fontId="3" fillId="0" borderId="0"/>
    <xf numFmtId="0" fontId="5" fillId="0" borderId="0"/>
    <xf numFmtId="0" fontId="7" fillId="0" borderId="0"/>
    <xf numFmtId="9" fontId="1" fillId="0" borderId="0" applyFont="0" applyFill="0" applyBorder="0" applyAlignment="0" applyProtection="0"/>
    <xf numFmtId="0" fontId="11" fillId="0" borderId="0"/>
    <xf numFmtId="0" fontId="12" fillId="0" borderId="0" applyNumberFormat="0" applyFill="0" applyBorder="0" applyProtection="0">
      <alignment vertical="center"/>
    </xf>
    <xf numFmtId="0" fontId="13" fillId="0" borderId="0" applyNumberFormat="0" applyBorder="0" applyProtection="0">
      <alignment vertical="center" wrapText="1"/>
    </xf>
    <xf numFmtId="0" fontId="14" fillId="0" borderId="0" applyNumberFormat="0" applyFill="0" applyBorder="0" applyProtection="0"/>
    <xf numFmtId="0" fontId="17" fillId="0" borderId="0" applyNumberFormat="0" applyFill="0" applyBorder="0" applyAlignment="0" applyProtection="0"/>
    <xf numFmtId="0" fontId="18" fillId="0" borderId="0" applyNumberFormat="0" applyFill="0" applyBorder="0" applyProtection="0"/>
    <xf numFmtId="0" fontId="19" fillId="0" borderId="0" applyNumberFormat="0" applyFill="0" applyBorder="0" applyProtection="0">
      <alignment horizontal="left" vertical="center"/>
    </xf>
    <xf numFmtId="0" fontId="20" fillId="0" borderId="0" applyNumberFormat="0" applyBorder="0" applyProtection="0"/>
    <xf numFmtId="0" fontId="21" fillId="0" borderId="0" applyNumberFormat="0" applyBorder="0" applyProtection="0"/>
    <xf numFmtId="0" fontId="22" fillId="0" borderId="0" applyNumberFormat="0" applyFill="0" applyBorder="0" applyAlignment="0">
      <protection locked="0"/>
    </xf>
    <xf numFmtId="0" fontId="23" fillId="0" borderId="0" applyNumberFormat="0" applyFill="0" applyBorder="0" applyAlignment="0" applyProtection="0"/>
    <xf numFmtId="0" fontId="24" fillId="0" borderId="0" applyNumberFormat="0" applyFill="0" applyBorder="0" applyAlignment="0" applyProtection="0"/>
    <xf numFmtId="0" fontId="13" fillId="0" borderId="0" applyNumberFormat="0" applyBorder="0" applyProtection="0">
      <alignment vertical="center"/>
    </xf>
    <xf numFmtId="0" fontId="26" fillId="0" borderId="0"/>
    <xf numFmtId="0" fontId="22" fillId="0" borderId="0" applyNumberFormat="0" applyFill="0" applyBorder="0" applyProtection="0">
      <alignment horizontal="left"/>
    </xf>
    <xf numFmtId="0" fontId="27" fillId="0" borderId="0" applyNumberFormat="0" applyFill="0" applyProtection="0">
      <alignment horizontal="left" vertical="center"/>
    </xf>
    <xf numFmtId="0" fontId="29" fillId="0" borderId="0" applyNumberFormat="0" applyFill="0" applyAlignment="0">
      <protection locked="0"/>
    </xf>
    <xf numFmtId="0" fontId="30" fillId="0" borderId="0" applyNumberFormat="0" applyFill="0" applyProtection="0">
      <alignment horizontal="left"/>
    </xf>
    <xf numFmtId="0" fontId="32" fillId="0" borderId="0" applyNumberFormat="0" applyFill="0" applyBorder="0" applyAlignment="0" applyProtection="0"/>
  </cellStyleXfs>
  <cellXfs count="66">
    <xf numFmtId="0" fontId="0" fillId="0" borderId="0" xfId="0"/>
    <xf numFmtId="9" fontId="0" fillId="0" borderId="0" xfId="5" applyFont="1"/>
    <xf numFmtId="0" fontId="9" fillId="0" borderId="0" xfId="0" applyFont="1"/>
    <xf numFmtId="0" fontId="9" fillId="0" borderId="0" xfId="0" applyFont="1" applyAlignment="1">
      <alignment vertical="center"/>
    </xf>
    <xf numFmtId="0" fontId="9" fillId="0" borderId="4" xfId="0" applyFont="1" applyBorder="1"/>
    <xf numFmtId="0" fontId="12" fillId="3" borderId="0" xfId="7" applyFill="1" applyAlignment="1">
      <alignment vertical="center" wrapText="1"/>
    </xf>
    <xf numFmtId="0" fontId="13" fillId="3" borderId="0" xfId="8" applyFill="1">
      <alignment vertical="center" wrapText="1"/>
    </xf>
    <xf numFmtId="0" fontId="13" fillId="3" borderId="0" xfId="8" applyFill="1" applyAlignment="1">
      <alignment vertical="center"/>
    </xf>
    <xf numFmtId="0" fontId="14" fillId="3" borderId="0" xfId="9" applyFill="1" applyAlignment="1">
      <alignment wrapText="1"/>
    </xf>
    <xf numFmtId="0" fontId="15" fillId="3" borderId="0" xfId="8" applyFont="1" applyFill="1" applyAlignment="1">
      <alignment vertical="center"/>
    </xf>
    <xf numFmtId="0" fontId="14" fillId="3" borderId="0" xfId="9" applyFill="1"/>
    <xf numFmtId="0" fontId="17" fillId="3" borderId="0" xfId="10" applyFill="1" applyAlignment="1">
      <alignment vertical="center" wrapText="1"/>
    </xf>
    <xf numFmtId="0" fontId="18" fillId="3" borderId="0" xfId="11" applyFill="1"/>
    <xf numFmtId="0" fontId="17" fillId="3" borderId="0" xfId="10" applyFill="1" applyAlignment="1">
      <alignment vertical="center"/>
    </xf>
    <xf numFmtId="0" fontId="13" fillId="3" borderId="0" xfId="8" applyFill="1" applyAlignment="1">
      <alignment wrapText="1"/>
    </xf>
    <xf numFmtId="0" fontId="19" fillId="0" borderId="0" xfId="12">
      <alignment horizontal="left" vertical="center"/>
    </xf>
    <xf numFmtId="0" fontId="20" fillId="0" borderId="0" xfId="13"/>
    <xf numFmtId="0" fontId="13" fillId="0" borderId="0" xfId="14" applyFont="1" applyAlignment="1">
      <alignment vertical="center" wrapText="1"/>
    </xf>
    <xf numFmtId="0" fontId="13" fillId="0" borderId="0" xfId="14" applyFont="1" applyAlignment="1">
      <alignment vertical="center"/>
    </xf>
    <xf numFmtId="0" fontId="25" fillId="0" borderId="0" xfId="0" applyFont="1" applyAlignment="1">
      <alignment vertical="center"/>
    </xf>
    <xf numFmtId="0" fontId="12" fillId="3" borderId="0" xfId="7" applyFill="1">
      <alignment vertical="center"/>
    </xf>
    <xf numFmtId="0" fontId="26" fillId="3" borderId="0" xfId="19" applyFill="1"/>
    <xf numFmtId="0" fontId="13" fillId="0" borderId="0" xfId="18">
      <alignment vertical="center"/>
    </xf>
    <xf numFmtId="0" fontId="13" fillId="0" borderId="0" xfId="18" applyAlignment="1">
      <alignment vertical="center" wrapText="1"/>
    </xf>
    <xf numFmtId="0" fontId="13" fillId="3" borderId="0" xfId="13" applyFont="1" applyFill="1" applyAlignment="1">
      <alignment vertical="center" wrapText="1"/>
    </xf>
    <xf numFmtId="0" fontId="13" fillId="0" borderId="0" xfId="18" applyAlignment="1">
      <alignment wrapText="1"/>
    </xf>
    <xf numFmtId="0" fontId="13" fillId="3" borderId="0" xfId="13" applyFont="1" applyFill="1" applyAlignment="1">
      <alignment vertical="center"/>
    </xf>
    <xf numFmtId="0" fontId="13" fillId="0" borderId="0" xfId="18" applyBorder="1" applyAlignment="1">
      <alignment vertical="center" wrapText="1"/>
    </xf>
    <xf numFmtId="0" fontId="13" fillId="3" borderId="0" xfId="13" applyFont="1" applyFill="1" applyBorder="1" applyAlignment="1">
      <alignment vertical="center" wrapText="1"/>
    </xf>
    <xf numFmtId="0" fontId="22" fillId="0" borderId="5" xfId="20" applyBorder="1" applyAlignment="1">
      <alignment horizontal="center" vertical="center"/>
    </xf>
    <xf numFmtId="3" fontId="9" fillId="0" borderId="0" xfId="0" applyNumberFormat="1" applyFont="1"/>
    <xf numFmtId="0" fontId="13" fillId="0" borderId="0" xfId="16" applyFont="1" applyFill="1" applyBorder="1" applyAlignment="1">
      <alignment vertical="center"/>
    </xf>
    <xf numFmtId="0" fontId="17" fillId="0" borderId="0" xfId="17" applyFont="1" applyBorder="1" applyAlignment="1">
      <alignment vertical="center"/>
    </xf>
    <xf numFmtId="0" fontId="13" fillId="3" borderId="0" xfId="14" applyFont="1" applyFill="1" applyBorder="1" applyAlignment="1">
      <alignment vertical="center"/>
    </xf>
    <xf numFmtId="0" fontId="22" fillId="0" borderId="6" xfId="15" applyFill="1" applyBorder="1" applyAlignment="1" applyProtection="1"/>
    <xf numFmtId="0" fontId="22" fillId="0" borderId="7" xfId="15" applyBorder="1" applyAlignment="1" applyProtection="1"/>
    <xf numFmtId="0" fontId="0" fillId="0" borderId="4" xfId="0" applyBorder="1"/>
    <xf numFmtId="0" fontId="0" fillId="0" borderId="3" xfId="0" applyBorder="1"/>
    <xf numFmtId="0" fontId="9" fillId="0" borderId="3" xfId="0" applyFont="1" applyBorder="1" applyAlignment="1">
      <alignment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10" fillId="0" borderId="7" xfId="0" applyFont="1" applyBorder="1" applyAlignment="1">
      <alignment horizontal="center" vertical="center"/>
    </xf>
    <xf numFmtId="0" fontId="9" fillId="0" borderId="1" xfId="0" applyFont="1" applyBorder="1" applyAlignment="1">
      <alignment vertical="center"/>
    </xf>
    <xf numFmtId="0" fontId="9" fillId="0" borderId="2" xfId="0" applyFont="1" applyBorder="1"/>
    <xf numFmtId="0" fontId="28" fillId="0" borderId="0" xfId="21" applyFont="1" applyAlignment="1">
      <alignment vertical="center"/>
    </xf>
    <xf numFmtId="0" fontId="11" fillId="0" borderId="0" xfId="6" applyAlignment="1">
      <alignment vertical="center"/>
    </xf>
    <xf numFmtId="0" fontId="8" fillId="0" borderId="0" xfId="6" applyFont="1" applyAlignment="1">
      <alignment vertical="center" wrapText="1"/>
    </xf>
    <xf numFmtId="0" fontId="31" fillId="0" borderId="0" xfId="23" applyFont="1" applyAlignment="1">
      <alignment horizontal="left" vertical="center" wrapText="1"/>
    </xf>
    <xf numFmtId="0" fontId="29" fillId="0" borderId="0" xfId="22" applyAlignment="1">
      <alignment wrapText="1"/>
      <protection locked="0"/>
    </xf>
    <xf numFmtId="3" fontId="0" fillId="0" borderId="0" xfId="0" applyNumberFormat="1"/>
    <xf numFmtId="0" fontId="31" fillId="2" borderId="0" xfId="23" applyFont="1" applyFill="1" applyAlignment="1">
      <alignment horizontal="left" vertical="center" wrapText="1"/>
    </xf>
    <xf numFmtId="0" fontId="31" fillId="3" borderId="0" xfId="17" applyFont="1" applyFill="1" applyAlignment="1">
      <alignment vertical="center"/>
    </xf>
    <xf numFmtId="0" fontId="0" fillId="0" borderId="9" xfId="0" applyBorder="1"/>
    <xf numFmtId="37" fontId="0" fillId="0" borderId="10" xfId="0" applyNumberFormat="1" applyBorder="1"/>
    <xf numFmtId="37" fontId="0" fillId="0" borderId="12" xfId="0" applyNumberFormat="1" applyBorder="1"/>
    <xf numFmtId="37" fontId="0" fillId="0" borderId="0" xfId="0" applyNumberFormat="1"/>
    <xf numFmtId="37" fontId="0" fillId="0" borderId="11" xfId="0" applyNumberFormat="1" applyBorder="1"/>
    <xf numFmtId="37" fontId="0" fillId="0" borderId="9" xfId="0" applyNumberFormat="1" applyBorder="1"/>
    <xf numFmtId="37" fontId="0" fillId="0" borderId="13" xfId="0" applyNumberFormat="1" applyBorder="1"/>
    <xf numFmtId="9" fontId="0" fillId="0" borderId="0" xfId="5" applyFont="1" applyBorder="1"/>
    <xf numFmtId="9" fontId="0" fillId="0" borderId="9" xfId="5" applyFont="1" applyBorder="1"/>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xf>
    <xf numFmtId="0" fontId="32" fillId="3" borderId="0" xfId="24" applyFill="1" applyAlignment="1">
      <alignment vertical="center" wrapText="1"/>
    </xf>
  </cellXfs>
  <cellStyles count="25">
    <cellStyle name="Heading 1 2" xfId="7" xr:uid="{CB30CBEE-066A-41A7-8BAA-14B7D4F98975}"/>
    <cellStyle name="Heading 1 3" xfId="12" xr:uid="{3D1FD5D8-772B-4845-90CE-F521664E33BE}"/>
    <cellStyle name="Heading 1 4" xfId="21" xr:uid="{DB665921-1480-4BE2-A8D2-96512EDE7500}"/>
    <cellStyle name="Heading 2 2" xfId="15" xr:uid="{1AF37AA4-3344-4BB6-A464-1A89AB166927}"/>
    <cellStyle name="Heading 2 2 2" xfId="9" xr:uid="{C7A220F1-D4F9-442B-83CA-6F7FB7D4572C}"/>
    <cellStyle name="Heading 2 2 3" xfId="20" xr:uid="{655AD0D5-D08A-4879-B3D7-6C03C271D522}"/>
    <cellStyle name="Heading 2 3" xfId="22" xr:uid="{1E0EAACA-A9F0-4FAC-95AD-97E3F8CD1FBD}"/>
    <cellStyle name="Heading 3 2" xfId="11" xr:uid="{B6C4BE4A-83B0-4BA4-B600-18639E021E06}"/>
    <cellStyle name="Heading 3 3" xfId="23" xr:uid="{4F5DAF51-650D-4CE8-8173-4AB67C39BE26}"/>
    <cellStyle name="Hyperlink" xfId="24" builtinId="8"/>
    <cellStyle name="Hyperlink 2" xfId="17" xr:uid="{53F83BD4-B8BF-40B5-AB72-3D1BC5780034}"/>
    <cellStyle name="Hyperlink 2 3" xfId="10" xr:uid="{CAAEBE89-3EA9-43FA-91D3-90DD24947362}"/>
    <cellStyle name="Hyperlink 3" xfId="16" xr:uid="{C4EDCDCC-E2BD-450D-823D-8651B190AD5F}"/>
    <cellStyle name="Normal" xfId="0" builtinId="0"/>
    <cellStyle name="Normal 2" xfId="1" xr:uid="{00000000-0005-0000-0000-000003000000}"/>
    <cellStyle name="Normal 2 2" xfId="2" xr:uid="{00000000-0005-0000-0000-000004000000}"/>
    <cellStyle name="Normal 2 3" xfId="4" xr:uid="{00000000-0005-0000-0000-000005000000}"/>
    <cellStyle name="Normal 2 4" xfId="13" xr:uid="{01DFCB6F-BC8F-4429-9F06-EBE5E20B3C4B}"/>
    <cellStyle name="Normal 3" xfId="3" xr:uid="{00000000-0005-0000-0000-000006000000}"/>
    <cellStyle name="Normal 4" xfId="6" xr:uid="{DB7AC7E1-3542-433C-AEC1-CFFB93966AF0}"/>
    <cellStyle name="Normal 4 2" xfId="14" xr:uid="{9D33D343-75E5-4787-A86A-3D4C3F03BEEF}"/>
    <cellStyle name="Normal 4 2 2" xfId="18" xr:uid="{083D0651-295B-4FAA-83F0-DBE1495D30DA}"/>
    <cellStyle name="Normal 4 3" xfId="8" xr:uid="{8DF89C27-2C90-4E00-8384-9E9D0F0736F3}"/>
    <cellStyle name="Normal 5" xfId="19" xr:uid="{FB0F3C6C-DEC4-47F6-A960-6C0A774395B6}"/>
    <cellStyle name="Percent" xfId="5" builtinId="5"/>
  </cellStyles>
  <dxfs count="50">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dxf>
    <dxf>
      <numFmt numFmtId="5" formatCode="#,##0;\-#,##0"/>
    </dxf>
    <dxf>
      <numFmt numFmtId="5" formatCode="#,##0;\-#,##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dxf>
    <dxf>
      <numFmt numFmtId="5" formatCode="#,##0;\-#,##0"/>
    </dxf>
    <dxf>
      <numFmt numFmtId="5" formatCode="#,##0;\-#,##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alignment horizontal="general" vertical="center" textRotation="0" wrapText="1" indent="0" justifyLastLine="0" shrinkToFit="0" readingOrder="0"/>
    </dxf>
    <dxf>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Number of</a:t>
            </a:r>
            <a:r>
              <a:rPr lang="en-GB" sz="1000" b="1" baseline="0"/>
              <a:t> 0-4kW Solar Installations</a:t>
            </a:r>
            <a:endParaRPr lang="en-GB" sz="1000" b="1"/>
          </a:p>
        </c:rich>
      </c:tx>
      <c:layout>
        <c:manualLayout>
          <c:xMode val="edge"/>
          <c:yMode val="edge"/>
          <c:x val="0.42850914957249769"/>
          <c:y val="2.9925187032418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data (hide)'!$D$3</c:f>
              <c:strCache>
                <c:ptCount val="1"/>
                <c:pt idx="0">
                  <c:v>Mean Cost</c:v>
                </c:pt>
              </c:strCache>
            </c:strRef>
          </c:tx>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(hide)'!$A$4:$B$123</c:f>
              <c:multiLvlStrCache>
                <c:ptCount val="120"/>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pt idx="108">
                    <c:v>April</c:v>
                  </c:pt>
                  <c:pt idx="109">
                    <c:v>May</c:v>
                  </c:pt>
                  <c:pt idx="110">
                    <c:v>June</c:v>
                  </c:pt>
                  <c:pt idx="111">
                    <c:v>July</c:v>
                  </c:pt>
                  <c:pt idx="112">
                    <c:v>August</c:v>
                  </c:pt>
                  <c:pt idx="113">
                    <c:v>September</c:v>
                  </c:pt>
                  <c:pt idx="114">
                    <c:v>October</c:v>
                  </c:pt>
                  <c:pt idx="115">
                    <c:v>November</c:v>
                  </c:pt>
                  <c:pt idx="116">
                    <c:v>December</c:v>
                  </c:pt>
                  <c:pt idx="117">
                    <c:v>January</c:v>
                  </c:pt>
                  <c:pt idx="118">
                    <c:v>February</c:v>
                  </c:pt>
                  <c:pt idx="119">
                    <c:v>March</c:v>
                  </c:pt>
                </c:lvl>
                <c:lvl>
                  <c:pt idx="0">
                    <c:v>2013/14</c:v>
                  </c:pt>
                  <c:pt idx="12">
                    <c:v>2014/15</c:v>
                  </c:pt>
                  <c:pt idx="24">
                    <c:v>2015/16</c:v>
                  </c:pt>
                  <c:pt idx="36">
                    <c:v>2016/17</c:v>
                  </c:pt>
                  <c:pt idx="48">
                    <c:v>2017/18</c:v>
                  </c:pt>
                  <c:pt idx="60">
                    <c:v>2018/19</c:v>
                  </c:pt>
                  <c:pt idx="72">
                    <c:v>2019/20</c:v>
                  </c:pt>
                  <c:pt idx="84">
                    <c:v>2020/21</c:v>
                  </c:pt>
                  <c:pt idx="96">
                    <c:v>2021/22</c:v>
                  </c:pt>
                  <c:pt idx="108">
                    <c:v>2022/23</c:v>
                  </c:pt>
                </c:lvl>
              </c:multiLvlStrCache>
            </c:multiLvlStrRef>
          </c:cat>
          <c:val>
            <c:numRef>
              <c:f>'Chart data (hide)'!$C$4:$C$123</c:f>
              <c:numCache>
                <c:formatCode>#,##0</c:formatCode>
                <c:ptCount val="120"/>
                <c:pt idx="0">
                  <c:v>3582</c:v>
                </c:pt>
                <c:pt idx="1">
                  <c:v>4075</c:v>
                </c:pt>
                <c:pt idx="2">
                  <c:v>6833</c:v>
                </c:pt>
                <c:pt idx="3">
                  <c:v>2741</c:v>
                </c:pt>
                <c:pt idx="4">
                  <c:v>3159</c:v>
                </c:pt>
                <c:pt idx="5">
                  <c:v>3830</c:v>
                </c:pt>
                <c:pt idx="6">
                  <c:v>4321</c:v>
                </c:pt>
                <c:pt idx="7">
                  <c:v>4562</c:v>
                </c:pt>
                <c:pt idx="8">
                  <c:v>4311</c:v>
                </c:pt>
                <c:pt idx="9">
                  <c:v>3281</c:v>
                </c:pt>
                <c:pt idx="10">
                  <c:v>3736</c:v>
                </c:pt>
                <c:pt idx="11">
                  <c:v>7556</c:v>
                </c:pt>
                <c:pt idx="12">
                  <c:v>3342</c:v>
                </c:pt>
                <c:pt idx="13">
                  <c:v>4151</c:v>
                </c:pt>
                <c:pt idx="14">
                  <c:v>4837</c:v>
                </c:pt>
                <c:pt idx="15">
                  <c:v>5448</c:v>
                </c:pt>
                <c:pt idx="16">
                  <c:v>4984</c:v>
                </c:pt>
                <c:pt idx="17">
                  <c:v>6565</c:v>
                </c:pt>
                <c:pt idx="18">
                  <c:v>6806</c:v>
                </c:pt>
                <c:pt idx="19">
                  <c:v>6656</c:v>
                </c:pt>
                <c:pt idx="20">
                  <c:v>8284</c:v>
                </c:pt>
                <c:pt idx="21">
                  <c:v>3650</c:v>
                </c:pt>
                <c:pt idx="22">
                  <c:v>5146</c:v>
                </c:pt>
                <c:pt idx="23">
                  <c:v>9591</c:v>
                </c:pt>
                <c:pt idx="24">
                  <c:v>5241</c:v>
                </c:pt>
                <c:pt idx="25">
                  <c:v>5775</c:v>
                </c:pt>
                <c:pt idx="26">
                  <c:v>9928</c:v>
                </c:pt>
                <c:pt idx="27">
                  <c:v>5575</c:v>
                </c:pt>
                <c:pt idx="28">
                  <c:v>5923</c:v>
                </c:pt>
                <c:pt idx="29">
                  <c:v>10757</c:v>
                </c:pt>
                <c:pt idx="30">
                  <c:v>8007</c:v>
                </c:pt>
                <c:pt idx="31">
                  <c:v>12454</c:v>
                </c:pt>
                <c:pt idx="32">
                  <c:v>16528</c:v>
                </c:pt>
                <c:pt idx="33">
                  <c:v>10102</c:v>
                </c:pt>
                <c:pt idx="34">
                  <c:v>2347</c:v>
                </c:pt>
                <c:pt idx="35">
                  <c:v>2485</c:v>
                </c:pt>
                <c:pt idx="36">
                  <c:v>1873</c:v>
                </c:pt>
                <c:pt idx="37">
                  <c:v>2072</c:v>
                </c:pt>
                <c:pt idx="38">
                  <c:v>2518</c:v>
                </c:pt>
                <c:pt idx="39">
                  <c:v>1844</c:v>
                </c:pt>
                <c:pt idx="40">
                  <c:v>1823</c:v>
                </c:pt>
                <c:pt idx="41">
                  <c:v>2007</c:v>
                </c:pt>
                <c:pt idx="42">
                  <c:v>1623</c:v>
                </c:pt>
                <c:pt idx="43">
                  <c:v>2070</c:v>
                </c:pt>
                <c:pt idx="44">
                  <c:v>1361</c:v>
                </c:pt>
                <c:pt idx="45">
                  <c:v>1370</c:v>
                </c:pt>
                <c:pt idx="46">
                  <c:v>1589</c:v>
                </c:pt>
                <c:pt idx="47">
                  <c:v>1837</c:v>
                </c:pt>
                <c:pt idx="48">
                  <c:v>1186</c:v>
                </c:pt>
                <c:pt idx="49">
                  <c:v>1898</c:v>
                </c:pt>
                <c:pt idx="50">
                  <c:v>1745</c:v>
                </c:pt>
                <c:pt idx="51">
                  <c:v>1491</c:v>
                </c:pt>
                <c:pt idx="52">
                  <c:v>1918</c:v>
                </c:pt>
                <c:pt idx="53">
                  <c:v>1975</c:v>
                </c:pt>
                <c:pt idx="54">
                  <c:v>1635</c:v>
                </c:pt>
                <c:pt idx="55">
                  <c:v>2006</c:v>
                </c:pt>
                <c:pt idx="56">
                  <c:v>1390</c:v>
                </c:pt>
                <c:pt idx="57">
                  <c:v>1378</c:v>
                </c:pt>
                <c:pt idx="58">
                  <c:v>1293</c:v>
                </c:pt>
                <c:pt idx="59">
                  <c:v>1793</c:v>
                </c:pt>
                <c:pt idx="60">
                  <c:v>1465</c:v>
                </c:pt>
                <c:pt idx="61">
                  <c:v>1747</c:v>
                </c:pt>
                <c:pt idx="62">
                  <c:v>1308</c:v>
                </c:pt>
                <c:pt idx="63">
                  <c:v>1656</c:v>
                </c:pt>
                <c:pt idx="64">
                  <c:v>1949</c:v>
                </c:pt>
                <c:pt idx="65">
                  <c:v>2096</c:v>
                </c:pt>
                <c:pt idx="66">
                  <c:v>2250</c:v>
                </c:pt>
                <c:pt idx="67">
                  <c:v>2973</c:v>
                </c:pt>
                <c:pt idx="68">
                  <c:v>2250</c:v>
                </c:pt>
                <c:pt idx="69">
                  <c:v>2918</c:v>
                </c:pt>
                <c:pt idx="70">
                  <c:v>3940</c:v>
                </c:pt>
                <c:pt idx="71">
                  <c:v>7818</c:v>
                </c:pt>
                <c:pt idx="72">
                  <c:v>998</c:v>
                </c:pt>
                <c:pt idx="73">
                  <c:v>1478</c:v>
                </c:pt>
                <c:pt idx="74">
                  <c:v>1760</c:v>
                </c:pt>
                <c:pt idx="75">
                  <c:v>1783</c:v>
                </c:pt>
                <c:pt idx="76">
                  <c:v>1948</c:v>
                </c:pt>
                <c:pt idx="77">
                  <c:v>2083</c:v>
                </c:pt>
                <c:pt idx="78">
                  <c:v>2513</c:v>
                </c:pt>
                <c:pt idx="79">
                  <c:v>2189</c:v>
                </c:pt>
                <c:pt idx="80">
                  <c:v>1635</c:v>
                </c:pt>
                <c:pt idx="81">
                  <c:v>2158</c:v>
                </c:pt>
                <c:pt idx="82">
                  <c:v>2286</c:v>
                </c:pt>
                <c:pt idx="83">
                  <c:v>2491</c:v>
                </c:pt>
                <c:pt idx="84">
                  <c:v>377</c:v>
                </c:pt>
                <c:pt idx="85">
                  <c:v>758</c:v>
                </c:pt>
                <c:pt idx="86">
                  <c:v>1781</c:v>
                </c:pt>
                <c:pt idx="87">
                  <c:v>2562</c:v>
                </c:pt>
                <c:pt idx="88">
                  <c:v>2554</c:v>
                </c:pt>
                <c:pt idx="89">
                  <c:v>3177</c:v>
                </c:pt>
                <c:pt idx="90">
                  <c:v>3084</c:v>
                </c:pt>
                <c:pt idx="91">
                  <c:v>3109</c:v>
                </c:pt>
                <c:pt idx="92">
                  <c:v>2318</c:v>
                </c:pt>
                <c:pt idx="93">
                  <c:v>2529</c:v>
                </c:pt>
                <c:pt idx="94">
                  <c:v>2666</c:v>
                </c:pt>
                <c:pt idx="95">
                  <c:v>3723</c:v>
                </c:pt>
                <c:pt idx="96">
                  <c:v>3633</c:v>
                </c:pt>
                <c:pt idx="97">
                  <c:v>3836</c:v>
                </c:pt>
                <c:pt idx="98">
                  <c:v>4047</c:v>
                </c:pt>
                <c:pt idx="99">
                  <c:v>3688</c:v>
                </c:pt>
                <c:pt idx="100">
                  <c:v>3864</c:v>
                </c:pt>
                <c:pt idx="101">
                  <c:v>4597</c:v>
                </c:pt>
                <c:pt idx="102">
                  <c:v>4325</c:v>
                </c:pt>
                <c:pt idx="103">
                  <c:v>5400</c:v>
                </c:pt>
                <c:pt idx="104">
                  <c:v>3994</c:v>
                </c:pt>
                <c:pt idx="105">
                  <c:v>4563</c:v>
                </c:pt>
                <c:pt idx="106">
                  <c:v>5767</c:v>
                </c:pt>
                <c:pt idx="107">
                  <c:v>7845</c:v>
                </c:pt>
                <c:pt idx="108">
                  <c:v>7481</c:v>
                </c:pt>
                <c:pt idx="109">
                  <c:v>8307</c:v>
                </c:pt>
                <c:pt idx="110">
                  <c:v>8461</c:v>
                </c:pt>
                <c:pt idx="111">
                  <c:v>8012</c:v>
                </c:pt>
                <c:pt idx="112">
                  <c:v>8818</c:v>
                </c:pt>
                <c:pt idx="113">
                  <c:v>10434</c:v>
                </c:pt>
                <c:pt idx="114">
                  <c:v>9743</c:v>
                </c:pt>
                <c:pt idx="115">
                  <c:v>10927</c:v>
                </c:pt>
                <c:pt idx="116">
                  <c:v>8171</c:v>
                </c:pt>
                <c:pt idx="117">
                  <c:v>10908</c:v>
                </c:pt>
                <c:pt idx="118">
                  <c:v>11638</c:v>
                </c:pt>
                <c:pt idx="119">
                  <c:v>12748</c:v>
                </c:pt>
              </c:numCache>
            </c:numRef>
          </c:val>
          <c:smooth val="0"/>
          <c:extLst>
            <c:ext xmlns:c16="http://schemas.microsoft.com/office/drawing/2014/chart" uri="{C3380CC4-5D6E-409C-BE32-E72D297353CC}">
              <c16:uniqueId val="{00000001-2407-45F7-8F09-5D39984A412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Number of Installations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sz="1000" b="1">
                <a:solidFill>
                  <a:sysClr val="windowText" lastClr="000000"/>
                </a:solidFill>
              </a:rPr>
              <a:t>Mean Cost per kW</a:t>
            </a:r>
            <a:r>
              <a:rPr lang="en-GB" sz="1000" b="1" baseline="0">
                <a:solidFill>
                  <a:sysClr val="windowText" lastClr="000000"/>
                </a:solidFill>
              </a:rPr>
              <a:t> </a:t>
            </a:r>
            <a:r>
              <a:rPr lang="en-GB" sz="1000" b="1">
                <a:solidFill>
                  <a:sysClr val="windowText" lastClr="000000"/>
                </a:solidFill>
              </a:rPr>
              <a:t>of</a:t>
            </a:r>
            <a:r>
              <a:rPr lang="en-GB" sz="1000" b="1" baseline="0">
                <a:solidFill>
                  <a:sysClr val="windowText" lastClr="000000"/>
                </a:solidFill>
              </a:rPr>
              <a:t> 0-4kW Solar Installations (not adjusted for inflation)</a:t>
            </a:r>
            <a:endParaRPr lang="en-GB"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'Chart data (hide)'!$D$3</c:f>
              <c:strCache>
                <c:ptCount val="1"/>
                <c:pt idx="0">
                  <c:v>Mean Cost</c:v>
                </c:pt>
              </c:strCache>
            </c:strRef>
          </c:tx>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(hide)'!$A$4:$B$123</c:f>
              <c:multiLvlStrCache>
                <c:ptCount val="120"/>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pt idx="108">
                    <c:v>April</c:v>
                  </c:pt>
                  <c:pt idx="109">
                    <c:v>May</c:v>
                  </c:pt>
                  <c:pt idx="110">
                    <c:v>June</c:v>
                  </c:pt>
                  <c:pt idx="111">
                    <c:v>July</c:v>
                  </c:pt>
                  <c:pt idx="112">
                    <c:v>August</c:v>
                  </c:pt>
                  <c:pt idx="113">
                    <c:v>September</c:v>
                  </c:pt>
                  <c:pt idx="114">
                    <c:v>October</c:v>
                  </c:pt>
                  <c:pt idx="115">
                    <c:v>November</c:v>
                  </c:pt>
                  <c:pt idx="116">
                    <c:v>December</c:v>
                  </c:pt>
                  <c:pt idx="117">
                    <c:v>January</c:v>
                  </c:pt>
                  <c:pt idx="118">
                    <c:v>February</c:v>
                  </c:pt>
                  <c:pt idx="119">
                    <c:v>March</c:v>
                  </c:pt>
                </c:lvl>
                <c:lvl>
                  <c:pt idx="0">
                    <c:v>2013/14</c:v>
                  </c:pt>
                  <c:pt idx="12">
                    <c:v>2014/15</c:v>
                  </c:pt>
                  <c:pt idx="24">
                    <c:v>2015/16</c:v>
                  </c:pt>
                  <c:pt idx="36">
                    <c:v>2016/17</c:v>
                  </c:pt>
                  <c:pt idx="48">
                    <c:v>2017/18</c:v>
                  </c:pt>
                  <c:pt idx="60">
                    <c:v>2018/19</c:v>
                  </c:pt>
                  <c:pt idx="72">
                    <c:v>2019/20</c:v>
                  </c:pt>
                  <c:pt idx="84">
                    <c:v>2020/21</c:v>
                  </c:pt>
                  <c:pt idx="96">
                    <c:v>2021/22</c:v>
                  </c:pt>
                  <c:pt idx="108">
                    <c:v>2022/23</c:v>
                  </c:pt>
                </c:lvl>
              </c:multiLvlStrCache>
            </c:multiLvlStrRef>
          </c:cat>
          <c:val>
            <c:numRef>
              <c:f>'Chart data (hide)'!$D$4:$D$123</c:f>
              <c:numCache>
                <c:formatCode>#,##0</c:formatCode>
                <c:ptCount val="120"/>
                <c:pt idx="0">
                  <c:v>2020</c:v>
                </c:pt>
                <c:pt idx="1">
                  <c:v>2080</c:v>
                </c:pt>
                <c:pt idx="2">
                  <c:v>2010</c:v>
                </c:pt>
                <c:pt idx="3">
                  <c:v>2060</c:v>
                </c:pt>
                <c:pt idx="4">
                  <c:v>2050</c:v>
                </c:pt>
                <c:pt idx="5">
                  <c:v>2080</c:v>
                </c:pt>
                <c:pt idx="6">
                  <c:v>2180</c:v>
                </c:pt>
                <c:pt idx="7">
                  <c:v>2130</c:v>
                </c:pt>
                <c:pt idx="8">
                  <c:v>2090</c:v>
                </c:pt>
                <c:pt idx="9">
                  <c:v>2160</c:v>
                </c:pt>
                <c:pt idx="10">
                  <c:v>2130</c:v>
                </c:pt>
                <c:pt idx="11">
                  <c:v>2040</c:v>
                </c:pt>
                <c:pt idx="12">
                  <c:v>2228.8849896713687</c:v>
                </c:pt>
                <c:pt idx="13">
                  <c:v>2193.3752081825237</c:v>
                </c:pt>
                <c:pt idx="14">
                  <c:v>2141.286240000481</c:v>
                </c:pt>
                <c:pt idx="15">
                  <c:v>2117.4783728484676</c:v>
                </c:pt>
                <c:pt idx="16">
                  <c:v>2102.5588904640399</c:v>
                </c:pt>
                <c:pt idx="17">
                  <c:v>2056.0346228826766</c:v>
                </c:pt>
                <c:pt idx="18">
                  <c:v>2056.5751783970377</c:v>
                </c:pt>
                <c:pt idx="19">
                  <c:v>2004.1743181278243</c:v>
                </c:pt>
                <c:pt idx="20">
                  <c:v>1981.7182764873041</c:v>
                </c:pt>
                <c:pt idx="21">
                  <c:v>2011.5450861862073</c:v>
                </c:pt>
                <c:pt idx="22">
                  <c:v>1978.9633704199132</c:v>
                </c:pt>
                <c:pt idx="23">
                  <c:v>1971.203663509177</c:v>
                </c:pt>
                <c:pt idx="24">
                  <c:v>2025.1276614692244</c:v>
                </c:pt>
                <c:pt idx="25">
                  <c:v>1981.4294835162605</c:v>
                </c:pt>
                <c:pt idx="26">
                  <c:v>1919.9790777253947</c:v>
                </c:pt>
                <c:pt idx="27">
                  <c:v>1940.4533802562398</c:v>
                </c:pt>
                <c:pt idx="28">
                  <c:v>1863.2673152427351</c:v>
                </c:pt>
                <c:pt idx="29">
                  <c:v>1806.1364203944945</c:v>
                </c:pt>
                <c:pt idx="30">
                  <c:v>1779.5926666642015</c:v>
                </c:pt>
                <c:pt idx="31">
                  <c:v>1683.9969232063818</c:v>
                </c:pt>
                <c:pt idx="32">
                  <c:v>1676.0384981059215</c:v>
                </c:pt>
                <c:pt idx="33">
                  <c:v>1586.6836832136623</c:v>
                </c:pt>
                <c:pt idx="34">
                  <c:v>1820.4737785510358</c:v>
                </c:pt>
                <c:pt idx="35">
                  <c:v>1910.6810511526453</c:v>
                </c:pt>
                <c:pt idx="36">
                  <c:v>1977.0808755634419</c:v>
                </c:pt>
                <c:pt idx="37">
                  <c:v>1841.3321253479894</c:v>
                </c:pt>
                <c:pt idx="38">
                  <c:v>1806.9479411940563</c:v>
                </c:pt>
                <c:pt idx="39">
                  <c:v>1784.5064922765739</c:v>
                </c:pt>
                <c:pt idx="40">
                  <c:v>1874.6330627899326</c:v>
                </c:pt>
                <c:pt idx="41">
                  <c:v>1844.7662997390003</c:v>
                </c:pt>
                <c:pt idx="42">
                  <c:v>1925.2166132103416</c:v>
                </c:pt>
                <c:pt idx="43">
                  <c:v>1933.935172177291</c:v>
                </c:pt>
                <c:pt idx="44">
                  <c:v>1896.9518980041555</c:v>
                </c:pt>
                <c:pt idx="45">
                  <c:v>1748.7723757621595</c:v>
                </c:pt>
                <c:pt idx="46">
                  <c:v>1872.4486979369217</c:v>
                </c:pt>
                <c:pt idx="47">
                  <c:v>1884.9173133048923</c:v>
                </c:pt>
                <c:pt idx="48">
                  <c:v>1863.57</c:v>
                </c:pt>
                <c:pt idx="49">
                  <c:v>1919.65</c:v>
                </c:pt>
                <c:pt idx="50">
                  <c:v>1823.71</c:v>
                </c:pt>
                <c:pt idx="51">
                  <c:v>1768.33</c:v>
                </c:pt>
                <c:pt idx="52">
                  <c:v>1820.94</c:v>
                </c:pt>
                <c:pt idx="53">
                  <c:v>1878.28</c:v>
                </c:pt>
                <c:pt idx="54">
                  <c:v>1814.51</c:v>
                </c:pt>
                <c:pt idx="55">
                  <c:v>1811.9</c:v>
                </c:pt>
                <c:pt idx="56">
                  <c:v>1829.29</c:v>
                </c:pt>
                <c:pt idx="57">
                  <c:v>1810.6</c:v>
                </c:pt>
                <c:pt idx="58">
                  <c:v>1853.71</c:v>
                </c:pt>
                <c:pt idx="59">
                  <c:v>1885.04</c:v>
                </c:pt>
                <c:pt idx="60">
                  <c:v>1868.9165627692187</c:v>
                </c:pt>
                <c:pt idx="61">
                  <c:v>1797.7061499179272</c:v>
                </c:pt>
                <c:pt idx="62">
                  <c:v>1938.6159396142552</c:v>
                </c:pt>
                <c:pt idx="63">
                  <c:v>1748.0845741561618</c:v>
                </c:pt>
                <c:pt idx="64">
                  <c:v>1776.4909597980275</c:v>
                </c:pt>
                <c:pt idx="65">
                  <c:v>1825.6508625177705</c:v>
                </c:pt>
                <c:pt idx="66">
                  <c:v>1773.0461022114637</c:v>
                </c:pt>
                <c:pt idx="67">
                  <c:v>1725.9362051548096</c:v>
                </c:pt>
                <c:pt idx="68">
                  <c:v>1774.0310955596008</c:v>
                </c:pt>
                <c:pt idx="69">
                  <c:v>1849.8183505235831</c:v>
                </c:pt>
                <c:pt idx="70">
                  <c:v>1844.8563051127485</c:v>
                </c:pt>
                <c:pt idx="71">
                  <c:v>1867.2523098785125</c:v>
                </c:pt>
                <c:pt idx="72">
                  <c:v>1546.7385131708716</c:v>
                </c:pt>
                <c:pt idx="73">
                  <c:v>1623.1675451827346</c:v>
                </c:pt>
                <c:pt idx="74">
                  <c:v>1591.1380068355763</c:v>
                </c:pt>
                <c:pt idx="75">
                  <c:v>1657.7832659614851</c:v>
                </c:pt>
                <c:pt idx="76">
                  <c:v>1644.5235732473811</c:v>
                </c:pt>
                <c:pt idx="77">
                  <c:v>1635.235564197118</c:v>
                </c:pt>
                <c:pt idx="78">
                  <c:v>1547.8594249225359</c:v>
                </c:pt>
                <c:pt idx="79">
                  <c:v>1465.3826445038824</c:v>
                </c:pt>
                <c:pt idx="80">
                  <c:v>1552.8054188205626</c:v>
                </c:pt>
                <c:pt idx="81">
                  <c:v>1520.8305682992982</c:v>
                </c:pt>
                <c:pt idx="82">
                  <c:v>1506.1767643627895</c:v>
                </c:pt>
                <c:pt idx="83">
                  <c:v>1510.9544116394775</c:v>
                </c:pt>
                <c:pt idx="84">
                  <c:v>1762.799</c:v>
                </c:pt>
                <c:pt idx="85">
                  <c:v>1719.6130000000001</c:v>
                </c:pt>
                <c:pt idx="86">
                  <c:v>1603.4549999999999</c:v>
                </c:pt>
                <c:pt idx="87">
                  <c:v>1556.0260000000001</c:v>
                </c:pt>
                <c:pt idx="88">
                  <c:v>1555.991</c:v>
                </c:pt>
                <c:pt idx="89">
                  <c:v>1546.3130000000001</c:v>
                </c:pt>
                <c:pt idx="90">
                  <c:v>1545.384</c:v>
                </c:pt>
                <c:pt idx="91">
                  <c:v>1713.963</c:v>
                </c:pt>
                <c:pt idx="92">
                  <c:v>1700.597</c:v>
                </c:pt>
                <c:pt idx="93">
                  <c:v>1579.191</c:v>
                </c:pt>
                <c:pt idx="94">
                  <c:v>1726.096</c:v>
                </c:pt>
                <c:pt idx="95">
                  <c:v>1691.414</c:v>
                </c:pt>
                <c:pt idx="96">
                  <c:v>1668.261</c:v>
                </c:pt>
                <c:pt idx="97">
                  <c:v>1766.896</c:v>
                </c:pt>
                <c:pt idx="98">
                  <c:v>1792.425</c:v>
                </c:pt>
                <c:pt idx="99">
                  <c:v>1855.5709999999999</c:v>
                </c:pt>
                <c:pt idx="100">
                  <c:v>1823.568</c:v>
                </c:pt>
                <c:pt idx="101">
                  <c:v>1844.5909999999999</c:v>
                </c:pt>
                <c:pt idx="102">
                  <c:v>1866.529</c:v>
                </c:pt>
                <c:pt idx="103">
                  <c:v>1845.92</c:v>
                </c:pt>
                <c:pt idx="104">
                  <c:v>1871.105</c:v>
                </c:pt>
                <c:pt idx="105">
                  <c:v>2030.1389999999999</c:v>
                </c:pt>
                <c:pt idx="106">
                  <c:v>1955.5260000000001</c:v>
                </c:pt>
                <c:pt idx="107">
                  <c:v>1999.511</c:v>
                </c:pt>
                <c:pt idx="108">
                  <c:v>2069.0149999999999</c:v>
                </c:pt>
                <c:pt idx="109">
                  <c:v>2085.1239999999998</c:v>
                </c:pt>
                <c:pt idx="110">
                  <c:v>2094.2370000000001</c:v>
                </c:pt>
                <c:pt idx="111">
                  <c:v>2212.6959999999999</c:v>
                </c:pt>
                <c:pt idx="112">
                  <c:v>2219</c:v>
                </c:pt>
                <c:pt idx="113">
                  <c:v>2296.6129999999998</c:v>
                </c:pt>
                <c:pt idx="114">
                  <c:v>2344.895</c:v>
                </c:pt>
                <c:pt idx="115">
                  <c:v>2427.145</c:v>
                </c:pt>
                <c:pt idx="116">
                  <c:v>2495.9670000000001</c:v>
                </c:pt>
                <c:pt idx="117">
                  <c:v>2622.44</c:v>
                </c:pt>
                <c:pt idx="118">
                  <c:v>2619.9699999999998</c:v>
                </c:pt>
                <c:pt idx="119">
                  <c:v>2577.5619999999999</c:v>
                </c:pt>
              </c:numCache>
            </c:numRef>
          </c:val>
          <c:smooth val="0"/>
          <c:extLst>
            <c:ext xmlns:c16="http://schemas.microsoft.com/office/drawing/2014/chart" uri="{C3380CC4-5D6E-409C-BE32-E72D297353CC}">
              <c16:uniqueId val="{00000001-75E7-4E59-A630-F529720C764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Mean Cost per kW</a:t>
                </a:r>
                <a:r>
                  <a:rPr lang="en-GB" sz="800" baseline="0"/>
                  <a:t> installed (£)</a:t>
                </a:r>
                <a:endParaRPr lang="en-GB" sz="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36513</xdr:colOff>
      <xdr:row>10</xdr:row>
      <xdr:rowOff>428626</xdr:rowOff>
    </xdr:from>
    <xdr:to>
      <xdr:col>8</xdr:col>
      <xdr:colOff>412377</xdr:colOff>
      <xdr:row>30</xdr:row>
      <xdr:rowOff>142876</xdr:rowOff>
    </xdr:to>
    <xdr:graphicFrame macro="">
      <xdr:nvGraphicFramePr>
        <xdr:cNvPr id="2" name="Chart 1" descr="This graph shows the number of new solar installations over the last 8 years. Installations peaked in March 2016 due to changes in FIT rates and the closure of RO. There was another spike in March 2019 due to the final closure of FITs. The number of new installations dipped in April and May 2020 due to the Covid-19 lockdown but have increased steadily since.">
          <a:extLst>
            <a:ext uri="{FF2B5EF4-FFF2-40B4-BE49-F238E27FC236}">
              <a16:creationId xmlns:a16="http://schemas.microsoft.com/office/drawing/2014/main" id="{4A84D1DD-A2CE-26CC-E778-3B9DE5CE2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3885374</xdr:colOff>
      <xdr:row>11</xdr:row>
      <xdr:rowOff>29055</xdr:rowOff>
    </xdr:from>
    <xdr:to>
      <xdr:col>0</xdr:col>
      <xdr:colOff>4124219</xdr:colOff>
      <xdr:row>11</xdr:row>
      <xdr:rowOff>191405</xdr:rowOff>
    </xdr:to>
    <xdr:cxnSp macro="">
      <xdr:nvCxnSpPr>
        <xdr:cNvPr id="4" name="Straight Arrow Connector 3">
          <a:extLst>
            <a:ext uri="{FF2B5EF4-FFF2-40B4-BE49-F238E27FC236}">
              <a16:creationId xmlns:a16="http://schemas.microsoft.com/office/drawing/2014/main" id="{2EC5FB66-2847-475A-BFF6-9660A7E8CA1D}"/>
            </a:ext>
            <a:ext uri="{C183D7F6-B498-43B3-948B-1728B52AA6E4}">
              <adec:decorative xmlns:adec="http://schemas.microsoft.com/office/drawing/2017/decorative" val="1"/>
            </a:ext>
          </a:extLst>
        </xdr:cNvPr>
        <xdr:cNvCxnSpPr/>
      </xdr:nvCxnSpPr>
      <xdr:spPr>
        <a:xfrm flipH="1">
          <a:off x="3885374" y="9525480"/>
          <a:ext cx="238845" cy="162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248105</xdr:colOff>
      <xdr:row>37</xdr:row>
      <xdr:rowOff>76199</xdr:rowOff>
    </xdr:from>
    <xdr:to>
      <xdr:col>8</xdr:col>
      <xdr:colOff>466165</xdr:colOff>
      <xdr:row>64</xdr:row>
      <xdr:rowOff>57727</xdr:rowOff>
    </xdr:to>
    <xdr:graphicFrame macro="">
      <xdr:nvGraphicFramePr>
        <xdr:cNvPr id="5" name="Chart 2" descr="This graph shows the average cost of installation since 2013. There are fluctuations but costs have generally decreased since April 2014.">
          <a:extLst>
            <a:ext uri="{FF2B5EF4-FFF2-40B4-BE49-F238E27FC236}">
              <a16:creationId xmlns:a16="http://schemas.microsoft.com/office/drawing/2014/main" id="{ACFAD968-43AE-95CE-88F0-9DA01A453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0.39728</cdr:x>
      <cdr:y>0.28278</cdr:y>
    </cdr:from>
    <cdr:to>
      <cdr:x>0.57812</cdr:x>
      <cdr:y>0.47094</cdr:y>
    </cdr:to>
    <cdr:sp macro="" textlink="">
      <cdr:nvSpPr>
        <cdr:cNvPr id="3" name="TextBox 2">
          <a:extLst xmlns:a="http://schemas.openxmlformats.org/drawingml/2006/main">
            <a:ext uri="{FF2B5EF4-FFF2-40B4-BE49-F238E27FC236}">
              <a16:creationId xmlns:a16="http://schemas.microsoft.com/office/drawing/2014/main" id="{4E34895B-9DBC-45F6-863B-40A3E900E678}"/>
            </a:ext>
          </a:extLst>
        </cdr:cNvPr>
        <cdr:cNvSpPr txBox="1"/>
      </cdr:nvSpPr>
      <cdr:spPr>
        <a:xfrm xmlns:a="http://schemas.openxmlformats.org/drawingml/2006/main">
          <a:off x="4897042" y="1069307"/>
          <a:ext cx="2229246" cy="711513"/>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Spike in installations due to final closure of FITs to new applicants</a:t>
          </a:r>
          <a:r>
            <a:rPr lang="en-GB" sz="1100" baseline="0"/>
            <a:t> in March 2019</a:t>
          </a:r>
          <a:endParaRPr lang="en-GB" sz="1100"/>
        </a:p>
      </cdr:txBody>
    </cdr:sp>
  </cdr:relSizeAnchor>
  <cdr:relSizeAnchor xmlns:cdr="http://schemas.openxmlformats.org/drawingml/2006/chartDrawing">
    <cdr:from>
      <cdr:x>0.59112</cdr:x>
      <cdr:y>0.40463</cdr:y>
    </cdr:from>
    <cdr:to>
      <cdr:x>0.60658</cdr:x>
      <cdr:y>0.46102</cdr:y>
    </cdr:to>
    <cdr:cxnSp macro="">
      <cdr:nvCxnSpPr>
        <cdr:cNvPr id="6" name="Straight Arrow Connector 5">
          <a:extLst xmlns:a="http://schemas.openxmlformats.org/drawingml/2006/main">
            <a:ext uri="{FF2B5EF4-FFF2-40B4-BE49-F238E27FC236}">
              <a16:creationId xmlns:a16="http://schemas.microsoft.com/office/drawing/2014/main" id="{D41D6402-E781-4A74-A05C-8B627DD399F2}"/>
            </a:ext>
            <a:ext uri="{C183D7F6-B498-43B3-948B-1728B52AA6E4}">
              <adec:decorative xmlns:adec="http://schemas.microsoft.com/office/drawing/2017/decorative" val="1"/>
            </a:ext>
          </a:extLst>
        </cdr:cNvPr>
        <cdr:cNvCxnSpPr/>
      </cdr:nvCxnSpPr>
      <cdr:spPr>
        <a:xfrm xmlns:a="http://schemas.openxmlformats.org/drawingml/2006/main" rot="-7200000" flipH="1">
          <a:off x="7280789" y="1541329"/>
          <a:ext cx="213234" cy="190716"/>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0.34032</cdr:x>
      <cdr:y>0.09275</cdr:y>
    </cdr:from>
    <cdr:to>
      <cdr:x>0.66312</cdr:x>
      <cdr:y>0.24533</cdr:y>
    </cdr:to>
    <cdr:sp macro="" textlink="">
      <cdr:nvSpPr>
        <cdr:cNvPr id="2" name="TextBox 1">
          <a:extLst xmlns:a="http://schemas.openxmlformats.org/drawingml/2006/main">
            <a:ext uri="{FF2B5EF4-FFF2-40B4-BE49-F238E27FC236}">
              <a16:creationId xmlns:a16="http://schemas.microsoft.com/office/drawing/2014/main" id="{2D1556FB-BC1F-4174-BE3A-55F51164FB02}"/>
            </a:ext>
          </a:extLst>
        </cdr:cNvPr>
        <cdr:cNvSpPr txBox="1"/>
      </cdr:nvSpPr>
      <cdr:spPr>
        <a:xfrm xmlns:a="http://schemas.openxmlformats.org/drawingml/2006/main">
          <a:off x="4194933" y="350727"/>
          <a:ext cx="3979104" cy="57697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Peak</a:t>
          </a:r>
          <a:r>
            <a:rPr lang="en-GB" sz="1100" baseline="0"/>
            <a:t> in installations likely due to changes to FIT rates and closure of Renewables Obligation to new entrants</a:t>
          </a:r>
          <a:endParaRPr lang="en-GB" sz="1100"/>
        </a:p>
      </cdr:txBody>
    </cdr:sp>
  </cdr:relSizeAnchor>
  <cdr:relSizeAnchor xmlns:cdr="http://schemas.openxmlformats.org/drawingml/2006/chartDrawing">
    <cdr:from>
      <cdr:x>0.71211</cdr:x>
      <cdr:y>0.57801</cdr:y>
    </cdr:from>
    <cdr:to>
      <cdr:x>0.72757</cdr:x>
      <cdr:y>0.6344</cdr:y>
    </cdr:to>
    <cdr:cxnSp macro="">
      <cdr:nvCxnSpPr>
        <cdr:cNvPr id="5" name="Straight Arrow Connector 4">
          <a:extLst xmlns:a="http://schemas.openxmlformats.org/drawingml/2006/main">
            <a:ext uri="{FF2B5EF4-FFF2-40B4-BE49-F238E27FC236}">
              <a16:creationId xmlns:a16="http://schemas.microsoft.com/office/drawing/2014/main" id="{A5A3F342-BE8F-2090-E3A7-4F8F486520F0}"/>
            </a:ext>
            <a:ext uri="{C183D7F6-B498-43B3-948B-1728B52AA6E4}">
              <adec:decorative xmlns:adec="http://schemas.microsoft.com/office/drawing/2017/decorative" val="1"/>
            </a:ext>
          </a:extLst>
        </cdr:cNvPr>
        <cdr:cNvCxnSpPr/>
      </cdr:nvCxnSpPr>
      <cdr:spPr>
        <a:xfrm xmlns:a="http://schemas.openxmlformats.org/drawingml/2006/main" rot="-3000000" flipH="1">
          <a:off x="8773370" y="2196978"/>
          <a:ext cx="213235" cy="190716"/>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0.68241</cdr:x>
      <cdr:y>0.4317</cdr:y>
    </cdr:from>
    <cdr:to>
      <cdr:x>0.82495</cdr:x>
      <cdr:y>0.52827</cdr:y>
    </cdr:to>
    <cdr:sp macro="" textlink="">
      <cdr:nvSpPr>
        <cdr:cNvPr id="7" name="TextBox 1">
          <a:extLst xmlns:a="http://schemas.openxmlformats.org/drawingml/2006/main">
            <a:ext uri="{FF2B5EF4-FFF2-40B4-BE49-F238E27FC236}">
              <a16:creationId xmlns:a16="http://schemas.microsoft.com/office/drawing/2014/main" id="{06678B7D-5873-FD9D-53BF-B37C0FBE536E}"/>
            </a:ext>
          </a:extLst>
        </cdr:cNvPr>
        <cdr:cNvSpPr txBox="1"/>
      </cdr:nvSpPr>
      <cdr:spPr>
        <a:xfrm xmlns:a="http://schemas.openxmlformats.org/drawingml/2006/main">
          <a:off x="7970790" y="1622037"/>
          <a:ext cx="1664919" cy="36284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Dip in installations due to Covid-19</a:t>
          </a:r>
        </a:p>
      </cdr:txBody>
    </cdr:sp>
  </cdr:relSizeAnchor>
  <cdr:relSizeAnchor xmlns:cdr="http://schemas.openxmlformats.org/drawingml/2006/chartDrawing">
    <cdr:from>
      <cdr:x>0.86165</cdr:x>
      <cdr:y>0.44372</cdr:y>
    </cdr:from>
    <cdr:to>
      <cdr:x>0.8776</cdr:x>
      <cdr:y>0.4879</cdr:y>
    </cdr:to>
    <cdr:cxnSp macro="">
      <cdr:nvCxnSpPr>
        <cdr:cNvPr id="8" name="Straight Arrow Connector 7">
          <a:extLst xmlns:a="http://schemas.openxmlformats.org/drawingml/2006/main">
            <a:ext uri="{FF2B5EF4-FFF2-40B4-BE49-F238E27FC236}">
              <a16:creationId xmlns:a16="http://schemas.microsoft.com/office/drawing/2014/main" id="{F1847298-76B4-8269-B015-98DD65A32677}"/>
            </a:ext>
            <a:ext uri="{C183D7F6-B498-43B3-948B-1728B52AA6E4}">
              <adec:decorative xmlns:adec="http://schemas.microsoft.com/office/drawing/2017/decorative" val="1"/>
            </a:ext>
          </a:extLst>
        </cdr:cNvPr>
        <cdr:cNvCxnSpPr/>
      </cdr:nvCxnSpPr>
      <cdr:spPr>
        <a:xfrm xmlns:a="http://schemas.openxmlformats.org/drawingml/2006/main">
          <a:off x="10164319" y="1673651"/>
          <a:ext cx="188151" cy="16664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0.77264</cdr:x>
      <cdr:y>0.30346</cdr:y>
    </cdr:from>
    <cdr:to>
      <cdr:x>0.91518</cdr:x>
      <cdr:y>0.40003</cdr:y>
    </cdr:to>
    <cdr:sp macro="" textlink="">
      <cdr:nvSpPr>
        <cdr:cNvPr id="10" name="TextBox 1">
          <a:extLst xmlns:a="http://schemas.openxmlformats.org/drawingml/2006/main">
            <a:ext uri="{FF2B5EF4-FFF2-40B4-BE49-F238E27FC236}">
              <a16:creationId xmlns:a16="http://schemas.microsoft.com/office/drawing/2014/main" id="{1C0D1AFE-8306-82AB-AA5F-C8E48960CCE8}"/>
            </a:ext>
          </a:extLst>
        </cdr:cNvPr>
        <cdr:cNvSpPr txBox="1"/>
      </cdr:nvSpPr>
      <cdr:spPr>
        <a:xfrm xmlns:a="http://schemas.openxmlformats.org/drawingml/2006/main">
          <a:off x="9114367" y="1144617"/>
          <a:ext cx="1681450" cy="36425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Recent surge in demand for small-scale</a:t>
          </a:r>
          <a:r>
            <a:rPr lang="en-GB" sz="1100" baseline="0"/>
            <a:t> solar PV</a:t>
          </a:r>
          <a:endParaRPr lang="en-GB"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6A6A82-523D-4205-B824-25B3FDC7B3E5}" name="Contents" displayName="Contents" ref="A4:B10" totalsRowShown="0" headerRowDxfId="49" headerRowBorderDxfId="48" tableBorderDxfId="47">
  <tableColumns count="2">
    <tableColumn id="1" xr3:uid="{7AB2614C-4F5C-49F8-AEBB-D6A2C9F1170E}" name="Worksheet description"/>
    <tableColumn id="2" xr3:uid="{3C9A4D8C-C813-4A85-BE25-AEE19F981721}" name="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9853EE-BE4E-474C-9B4E-01615E12A9EB}" name="Notes" displayName="Notes" ref="A4:B6" totalsRowShown="0" headerRowDxfId="46" headerRowBorderDxfId="45" tableBorderDxfId="44" headerRowCellStyle="Heading 2 2 3">
  <autoFilter ref="A4:B6" xr:uid="{AF9853EE-BE4E-474C-9B4E-01615E12A9EB}">
    <filterColumn colId="0" hiddenButton="1"/>
    <filterColumn colId="1" hiddenButton="1"/>
  </autoFilter>
  <tableColumns count="2">
    <tableColumn id="1" xr3:uid="{D2D18A9C-3075-49B8-B50E-C9BFC8942988}" name="Note" dataDxfId="43" dataCellStyle="Normal 4 2 2"/>
    <tableColumn id="2" xr3:uid="{E7E4F702-BE12-4272-A461-CC423890524A}" name="Description" dataDxfId="42" dataCellStyle="Normal 2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6272729-D352-4BAD-ABE5-EFB24C8A0ACF}" name="Table46" displayName="Table46" ref="A4:S14" totalsRowShown="0" headerRowDxfId="41" headerRowBorderDxfId="40" tableBorderDxfId="39">
  <autoFilter ref="A4:S14" xr:uid="{66272729-D352-4BAD-ABE5-EFB24C8A0A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B203D2CF-9099-4B79-A672-32EB8A60889E}" name="Financial year"/>
    <tableColumn id="17" xr3:uid="{EFA1EB22-6A54-4613-BCD7-A1E3BA63D9F9}" name="Number of installations included in analysis" dataDxfId="38"/>
    <tableColumn id="18" xr3:uid="{93E68F95-6CE9-425A-BD62-2A47D8A1D52D}" name="Number of installations not included in analysis" dataDxfId="37"/>
    <tableColumn id="19" xr3:uid="{EBFB17DE-A0D7-4945-A174-4417C5A163E4}" name="Overall coverage [note 2]" dataDxfId="36" dataCellStyle="Percent"/>
    <tableColumn id="2" xr3:uid="{4190B480-F511-499A-8993-7CF5FC25CFA8}" name="0-4 kW - _x000a_Number of installations included in analysis" dataDxfId="35"/>
    <tableColumn id="3" xr3:uid="{7B7CD31D-EEC1-470A-AF0D-E77350A4EB14}" name="0-4 kW:_x000a_Median (£/kW)" dataDxfId="34"/>
    <tableColumn id="4" xr3:uid="{64CD1EF0-9AEF-406F-B93C-DC8A894851F5}" name="0-4 kW:_x000a_Mean (£/kW)" dataDxfId="33"/>
    <tableColumn id="5" xr3:uid="{3FE15C8D-565A-480B-90E5-64DDB2C5B4CB}" name="0-4 kW:_x000a_Lower CI (£/kW)" dataDxfId="32"/>
    <tableColumn id="6" xr3:uid="{75808CB1-0991-4405-8316-54A183F128C4}" name="0-4 kW:_x000a_Upper CI (£/kW)" dataDxfId="31"/>
    <tableColumn id="7" xr3:uid="{6EA69350-2A34-4779-B09A-CD64DEE92F32}" name="4-10 kW - _x000a_Number of installations included in analysis" dataDxfId="30"/>
    <tableColumn id="8" xr3:uid="{C38CF088-F034-4E64-9935-F0BC4AF69733}" name="4-10 kW:_x000a_Median (£/kW)" dataDxfId="29"/>
    <tableColumn id="9" xr3:uid="{7B29C4AC-87F1-446C-A87D-8BF17F2D002C}" name="4-10 kW:_x000a_Mean (£/kW)" dataDxfId="28"/>
    <tableColumn id="10" xr3:uid="{72137CE8-EE6A-40F1-9768-835626ACDC98}" name="4-10 kW:_x000a_Lower CI (£/kW)" dataDxfId="27"/>
    <tableColumn id="11" xr3:uid="{16BCF1A6-B553-4B62-9BF0-E2B473CFAF3F}" name="4-10 kW:_x000a_Upper CI (£/kW)" dataDxfId="26"/>
    <tableColumn id="12" xr3:uid="{657CF77C-628A-446C-9A7B-9AC3B3FEEF13}" name="10-50 kW - _x000a_Number of installations included in analysis" dataDxfId="25"/>
    <tableColumn id="13" xr3:uid="{C8BB8D26-92F9-4F49-A2B3-1F2F05F911E9}" name="10-50 kW:_x000a_Median (£/kW)" dataDxfId="24"/>
    <tableColumn id="14" xr3:uid="{E93B52AB-1971-4A90-938C-F22447344540}" name="10-50 kW:_x000a_Mean (£/kW)" dataDxfId="23"/>
    <tableColumn id="15" xr3:uid="{38FA1D22-8124-4384-9A09-0D95D415A842}" name="10-50 kW:_x000a_Lower CI (£/kW)" dataDxfId="22"/>
    <tableColumn id="16" xr3:uid="{2E5310C7-7198-4980-817C-13C0A81E4D40}" name="10-50 kW:_x000a_Upper CI (£/kW)" dataDxfId="2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53376015-D590-4A82-8E08-CBE5FDEA2F82}" name="Solar_PV_costs_monthly" displayName="Solar_PV_costs_monthly" ref="A4:U124" totalsRowShown="0" headerRowDxfId="20" headerRowBorderDxfId="19" tableBorderDxfId="18">
  <autoFilter ref="A4:U124" xr:uid="{53376015-D590-4A82-8E08-CBE5FDEA2F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B6A60CE6-7B58-42D8-A9AF-520A0543CDAA}" name="Financial year"/>
    <tableColumn id="2" xr3:uid="{DEDADE6F-B0DD-43B4-852E-EE2DAC29010D}" name="Calendar year"/>
    <tableColumn id="3" xr3:uid="{7F85D585-3D17-483A-B205-8847A6DBC1C3}" name="Month"/>
    <tableColumn id="19" xr3:uid="{39EA44FC-73AD-4C6B-8658-178E0FAC7F26}" name="Number of installations included in analysis" dataDxfId="17"/>
    <tableColumn id="20" xr3:uid="{2A8DD64C-C815-464F-99BC-63B067454CF3}" name="Number of installations not included in analysis" dataDxfId="16"/>
    <tableColumn id="21" xr3:uid="{712A13FB-D8CF-44BF-A9FE-61D53267948C}" name="Overall coverage [note 2]" dataDxfId="15" dataCellStyle="Percent"/>
    <tableColumn id="4" xr3:uid="{4E050E04-A915-43AB-BD62-AC7800ECFCDF}" name="0-4 kW - _x000a_Number of installations included in analysis" dataDxfId="14"/>
    <tableColumn id="5" xr3:uid="{C37FBDEB-11E0-4192-A394-9A49B5423DD5}" name="0-4 kW:_x000a_Median (£/kW)" dataDxfId="13"/>
    <tableColumn id="6" xr3:uid="{C4D7AF14-7CFD-4282-B054-49CD3FE87BB1}" name="0-4 kW:_x000a_Mean (£/kW)" dataDxfId="12"/>
    <tableColumn id="7" xr3:uid="{01A5E835-AE11-4001-92A0-489E908A0C5A}" name="0-4 kW:_x000a_Lower CI (£/kW)" dataDxfId="11"/>
    <tableColumn id="8" xr3:uid="{D6E6AB64-F9F1-4CD4-995F-EC55E0796D4F}" name="0-4 kW:_x000a_Upper CI (£/kW)" dataDxfId="10"/>
    <tableColumn id="9" xr3:uid="{D69B4B1D-56C4-46EE-AA96-A34B524E3E30}" name="4-10 kW - _x000a_Number of installations included in analysis" dataDxfId="9"/>
    <tableColumn id="10" xr3:uid="{37B16E28-5990-43C6-BD11-840E03081A14}" name="4-10 kW:_x000a_Median (£/kW)" dataDxfId="8"/>
    <tableColumn id="11" xr3:uid="{C05D28A4-515A-47D1-9F82-5C4127E3AB81}" name="4-10 kW:_x000a_Mean (£/kW)" dataDxfId="7"/>
    <tableColumn id="12" xr3:uid="{B349F753-B7D2-4DCD-8EC4-626F5C6C6DD1}" name="4-10 kW:_x000a_Lower CI (£/kW)" dataDxfId="6"/>
    <tableColumn id="13" xr3:uid="{6A14D1B3-536D-4634-86CF-72AE4BF7AE47}" name="4-10 kW:_x000a_Upper CI (£/kW)" dataDxfId="5"/>
    <tableColumn id="14" xr3:uid="{026C2F64-BFF5-48A1-8AB0-39F59B630E58}" name="10-50 kW - _x000a_Number of installations included in analysis" dataDxfId="4"/>
    <tableColumn id="15" xr3:uid="{E0CF6274-5662-4E74-91D6-D41ABFE97D7C}" name="10-50 kW:_x000a_Median (£/kW)" dataDxfId="3"/>
    <tableColumn id="16" xr3:uid="{3F22BF6B-E3CF-423E-BF22-A94E33395548}" name="10-50 kW:_x000a_Mean (£/kW)" dataDxfId="2"/>
    <tableColumn id="17" xr3:uid="{B3C292AB-6CF6-443B-AF54-B5B904928EF4}" name="10-50 kW:_x000a_Lower CI (£/kW)" dataDxfId="1"/>
    <tableColumn id="18" xr3:uid="{986A696A-C967-4685-B7B8-F87B0975570E}" name="10-50 kW:_x000a_Upper CI (£/kW)"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itstatistics@beis.gov.uk" TargetMode="External"/><Relationship Id="rId2" Type="http://schemas.openxmlformats.org/officeDocument/2006/relationships/hyperlink" Target="https://www.gov.uk/government/publications/desnz-standards-for-official-statistics/statistical-revisions-policy" TargetMode="External"/><Relationship Id="rId1" Type="http://schemas.openxmlformats.org/officeDocument/2006/relationships/hyperlink" Target="mailto:energy.stats@beis.gov.uk" TargetMode="External"/><Relationship Id="rId5" Type="http://schemas.openxmlformats.org/officeDocument/2006/relationships/hyperlink" Target="https://www.gov.uk/government/statistics/energy-trends-december-2013-special-feature-article-small-scale-solar-pv-cost-data" TargetMode="External"/><Relationship Id="rId4" Type="http://schemas.openxmlformats.org/officeDocument/2006/relationships/hyperlink" Target="mailto:newsdesk@beis.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04A5-E588-4BC6-ABAF-E3C5958BB825}">
  <dimension ref="A1:IT24"/>
  <sheetViews>
    <sheetView showGridLines="0" tabSelected="1" zoomScaleNormal="100" workbookViewId="0"/>
  </sheetViews>
  <sheetFormatPr defaultColWidth="8.453125" defaultRowHeight="15.5" x14ac:dyDescent="0.35"/>
  <cols>
    <col min="1" max="1" width="146.81640625" style="14" bestFit="1" customWidth="1"/>
    <col min="2" max="254" width="8.54296875" style="6" customWidth="1"/>
    <col min="255" max="255" width="8.453125" style="6" customWidth="1"/>
    <col min="256" max="16384" width="8.453125" style="6"/>
  </cols>
  <sheetData>
    <row r="1" spans="1:254" s="7" customFormat="1" ht="45" customHeight="1" x14ac:dyDescent="0.35">
      <c r="A1" s="5" t="s">
        <v>63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row>
    <row r="2" spans="1:254" s="7" customFormat="1" ht="67.5" customHeight="1" x14ac:dyDescent="0.35">
      <c r="A2" s="6" t="s">
        <v>75</v>
      </c>
    </row>
    <row r="3" spans="1:254" s="7" customFormat="1" ht="54" customHeight="1" x14ac:dyDescent="0.35">
      <c r="A3" s="6" t="s">
        <v>103</v>
      </c>
    </row>
    <row r="4" spans="1:254" s="9" customFormat="1" ht="30" customHeight="1" x14ac:dyDescent="0.55000000000000004">
      <c r="A4" s="8" t="s">
        <v>26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row>
    <row r="5" spans="1:254" s="7" customFormat="1" ht="45" customHeight="1" x14ac:dyDescent="0.35">
      <c r="A5" s="6" t="s">
        <v>102</v>
      </c>
    </row>
    <row r="6" spans="1:254" s="9" customFormat="1" ht="30" customHeight="1" x14ac:dyDescent="0.55000000000000004">
      <c r="A6" s="8" t="s">
        <v>27</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row>
    <row r="7" spans="1:254" s="7" customFormat="1" ht="20.25" customHeight="1" x14ac:dyDescent="0.35">
      <c r="A7" s="6" t="s">
        <v>64</v>
      </c>
    </row>
    <row r="8" spans="1:254" s="7" customFormat="1" ht="44.4" customHeight="1" x14ac:dyDescent="0.35">
      <c r="A8" s="6" t="s">
        <v>101</v>
      </c>
    </row>
    <row r="9" spans="1:254" s="7" customFormat="1" ht="30" customHeight="1" x14ac:dyDescent="0.55000000000000004">
      <c r="A9" s="10" t="s">
        <v>28</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row>
    <row r="10" spans="1:254" s="7" customFormat="1" ht="45" customHeight="1" x14ac:dyDescent="0.35">
      <c r="A10" s="6" t="s">
        <v>29</v>
      </c>
    </row>
    <row r="11" spans="1:254" s="7" customFormat="1" ht="20.25" customHeight="1" x14ac:dyDescent="0.35">
      <c r="A11" s="11" t="s">
        <v>104</v>
      </c>
    </row>
    <row r="12" spans="1:254" s="7" customFormat="1" ht="45" customHeight="1" x14ac:dyDescent="0.35">
      <c r="A12" s="6" t="s">
        <v>30</v>
      </c>
    </row>
    <row r="13" spans="1:254" s="7" customFormat="1" ht="45" customHeight="1" x14ac:dyDescent="0.35">
      <c r="A13" s="6" t="s">
        <v>37</v>
      </c>
    </row>
    <row r="14" spans="1:254" s="7" customFormat="1" ht="20.25" customHeight="1" x14ac:dyDescent="0.35">
      <c r="A14" s="6" t="s">
        <v>31</v>
      </c>
    </row>
    <row r="15" spans="1:254" s="7" customFormat="1" ht="20.25" customHeight="1" x14ac:dyDescent="0.35">
      <c r="A15" s="11" t="s">
        <v>38</v>
      </c>
    </row>
    <row r="16" spans="1:254" s="7" customFormat="1" ht="20.25" customHeight="1" x14ac:dyDescent="0.35">
      <c r="A16" s="65" t="s">
        <v>32</v>
      </c>
    </row>
    <row r="17" spans="1:254" s="9" customFormat="1" ht="30" customHeight="1" x14ac:dyDescent="0.55000000000000004">
      <c r="A17" s="10" t="s">
        <v>33</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row>
    <row r="18" spans="1:254" s="7" customFormat="1" ht="20.25" customHeight="1" x14ac:dyDescent="0.45">
      <c r="A18" s="12" t="s">
        <v>34</v>
      </c>
    </row>
    <row r="19" spans="1:254" s="7" customFormat="1" ht="20.25" customHeight="1" x14ac:dyDescent="0.35">
      <c r="A19" s="6" t="s">
        <v>39</v>
      </c>
    </row>
    <row r="20" spans="1:254" s="7" customFormat="1" ht="20.25" customHeight="1" x14ac:dyDescent="0.35">
      <c r="A20" s="11" t="s">
        <v>105</v>
      </c>
    </row>
    <row r="21" spans="1:254" s="7" customFormat="1" ht="20.25" customHeight="1" x14ac:dyDescent="0.35">
      <c r="A21" s="7" t="s">
        <v>40</v>
      </c>
    </row>
    <row r="22" spans="1:254" s="7" customFormat="1" ht="20.25" customHeight="1" x14ac:dyDescent="0.45">
      <c r="A22" s="12" t="s">
        <v>35</v>
      </c>
    </row>
    <row r="23" spans="1:254" s="7" customFormat="1" ht="20.25" customHeight="1" x14ac:dyDescent="0.35">
      <c r="A23" s="13" t="s">
        <v>106</v>
      </c>
    </row>
    <row r="24" spans="1:254" s="7" customFormat="1" ht="20.25" customHeight="1" x14ac:dyDescent="0.35">
      <c r="A24" s="7" t="s">
        <v>36</v>
      </c>
    </row>
  </sheetData>
  <hyperlinks>
    <hyperlink ref="A11" r:id="rId1" display="energy.stats@beis.gov.uk" xr:uid="{43A3BFAD-9A89-4DF3-9235-317F672371AF}"/>
    <hyperlink ref="A16" r:id="rId2" xr:uid="{8BB5F828-4D50-41BE-8737-4E3940135DEC}"/>
    <hyperlink ref="A20" r:id="rId3" display="fitstatistics@beis.gov.uk" xr:uid="{335F7C43-D8B9-45C5-93F3-BA5A4D6A9ACA}"/>
    <hyperlink ref="A23" r:id="rId4" display="newsdesk@beis.gov.uk" xr:uid="{F16244B0-8E18-4C7B-BB7E-2C559BEC80B7}"/>
    <hyperlink ref="A15" r:id="rId5" xr:uid="{662F11C9-56B0-483D-9323-1CC09F3A01AE}"/>
  </hyperlinks>
  <pageMargins left="0.70000000000000007" right="0.70000000000000007" top="0.75" bottom="0.75" header="0.30000000000000004" footer="0.30000000000000004"/>
  <pageSetup paperSize="0" scale="46"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C748-2580-4C36-BDEA-08E446A7F6B0}">
  <dimension ref="A1:B10"/>
  <sheetViews>
    <sheetView showGridLines="0" zoomScaleNormal="100" workbookViewId="0"/>
  </sheetViews>
  <sheetFormatPr defaultColWidth="9.08984375" defaultRowHeight="20.25" customHeight="1" x14ac:dyDescent="0.25"/>
  <cols>
    <col min="1" max="1" width="64.81640625" style="16" customWidth="1"/>
    <col min="2" max="2" width="33.81640625" style="16" customWidth="1"/>
    <col min="3" max="3" width="9.08984375" style="16" customWidth="1"/>
    <col min="4" max="16384" width="9.08984375" style="16"/>
  </cols>
  <sheetData>
    <row r="1" spans="1:2" ht="45" customHeight="1" x14ac:dyDescent="0.25">
      <c r="A1" s="15" t="s">
        <v>14</v>
      </c>
    </row>
    <row r="2" spans="1:2" ht="20.25" customHeight="1" x14ac:dyDescent="0.25">
      <c r="A2" s="17" t="s">
        <v>41</v>
      </c>
    </row>
    <row r="3" spans="1:2" ht="20.25" customHeight="1" thickBot="1" x14ac:dyDescent="0.3">
      <c r="A3" s="18" t="s">
        <v>42</v>
      </c>
    </row>
    <row r="4" spans="1:2" ht="30" customHeight="1" thickBot="1" x14ac:dyDescent="0.55000000000000004">
      <c r="A4" s="34" t="s">
        <v>43</v>
      </c>
      <c r="B4" s="35" t="s">
        <v>44</v>
      </c>
    </row>
    <row r="5" spans="1:2" ht="20.25" customHeight="1" x14ac:dyDescent="0.25">
      <c r="A5" s="31" t="s">
        <v>45</v>
      </c>
      <c r="B5" s="32" t="s">
        <v>46</v>
      </c>
    </row>
    <row r="6" spans="1:2" ht="20.25" customHeight="1" x14ac:dyDescent="0.25">
      <c r="A6" s="31" t="s">
        <v>47</v>
      </c>
      <c r="B6" s="32" t="s">
        <v>14</v>
      </c>
    </row>
    <row r="7" spans="1:2" ht="20.25" customHeight="1" x14ac:dyDescent="0.25">
      <c r="A7" s="33" t="s">
        <v>48</v>
      </c>
      <c r="B7" s="32" t="s">
        <v>60</v>
      </c>
    </row>
    <row r="8" spans="1:2" ht="20.25" customHeight="1" x14ac:dyDescent="0.25">
      <c r="A8" s="33" t="s">
        <v>48</v>
      </c>
      <c r="B8" s="32" t="s">
        <v>49</v>
      </c>
    </row>
    <row r="9" spans="1:2" ht="20.25" customHeight="1" x14ac:dyDescent="0.25">
      <c r="A9" s="33" t="s">
        <v>96</v>
      </c>
      <c r="B9" s="32" t="s">
        <v>95</v>
      </c>
    </row>
    <row r="10" spans="1:2" ht="20.25" customHeight="1" x14ac:dyDescent="0.25">
      <c r="A10" s="33" t="s">
        <v>97</v>
      </c>
      <c r="B10" s="32" t="s">
        <v>1</v>
      </c>
    </row>
  </sheetData>
  <hyperlinks>
    <hyperlink ref="B5" location="Cover_Sheet!A1" display="Cover Sheet" xr:uid="{24039EDA-E377-43D0-90D4-FBB006F0DEC2}"/>
    <hyperlink ref="B10" location="Month!A1" display="Month" xr:uid="{F65BD4F0-70E8-45C8-A01C-DD7A32888E50}"/>
    <hyperlink ref="B7" location="Commentary!A1" display="Commentary" xr:uid="{1974980A-C11F-4D4F-B960-83F9EAF5C881}"/>
    <hyperlink ref="B8" location="Notes!A1" display="Notes" xr:uid="{2EC84590-821F-4BFC-B9B7-38A70D1F8EDA}"/>
    <hyperlink ref="B6" location="'Contents'!A1" display="Contents" xr:uid="{E2B48A64-18E4-4C5A-94C7-80E80AC3D23F}"/>
    <hyperlink ref="B9" location="Annual!A1" display="Small scale solar cost 2022-23" xr:uid="{A1FDEC6C-1C82-450D-B7B8-8D6289FFC439}"/>
  </hyperlinks>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CEB4D-8526-4A02-B772-2FC1891E7DCC}">
  <sheetPr>
    <pageSetUpPr fitToPage="1"/>
  </sheetPr>
  <dimension ref="A1:K12"/>
  <sheetViews>
    <sheetView showGridLines="0" zoomScaleNormal="100" workbookViewId="0"/>
  </sheetViews>
  <sheetFormatPr defaultColWidth="9.08984375" defaultRowHeight="13" x14ac:dyDescent="0.35"/>
  <cols>
    <col min="1" max="1" width="107.1796875" style="45" customWidth="1"/>
    <col min="2" max="10" width="9.08984375" style="45"/>
    <col min="11" max="11" width="114.08984375" style="45" customWidth="1"/>
    <col min="12" max="16384" width="9.08984375" style="45"/>
  </cols>
  <sheetData>
    <row r="1" spans="1:11" ht="45" customHeight="1" x14ac:dyDescent="0.35">
      <c r="A1" s="44" t="s">
        <v>60</v>
      </c>
    </row>
    <row r="2" spans="1:11" ht="30" customHeight="1" x14ac:dyDescent="0.5">
      <c r="A2" s="48" t="s">
        <v>67</v>
      </c>
    </row>
    <row r="3" spans="1:11" ht="95.25" customHeight="1" x14ac:dyDescent="0.35">
      <c r="A3" s="46" t="s">
        <v>74</v>
      </c>
    </row>
    <row r="4" spans="1:11" ht="64.25" customHeight="1" x14ac:dyDescent="0.35">
      <c r="A4" s="46" t="s">
        <v>69</v>
      </c>
    </row>
    <row r="5" spans="1:11" ht="59.4" customHeight="1" x14ac:dyDescent="0.35">
      <c r="A5" s="46" t="s">
        <v>70</v>
      </c>
    </row>
    <row r="6" spans="1:11" ht="91.25" customHeight="1" x14ac:dyDescent="0.35">
      <c r="A6" s="46" t="s">
        <v>73</v>
      </c>
    </row>
    <row r="7" spans="1:11" ht="30" customHeight="1" x14ac:dyDescent="0.5">
      <c r="A7" s="48" t="s">
        <v>61</v>
      </c>
    </row>
    <row r="8" spans="1:11" ht="118.5" customHeight="1" x14ac:dyDescent="0.35">
      <c r="A8" s="46" t="s">
        <v>71</v>
      </c>
      <c r="K8" s="50"/>
    </row>
    <row r="9" spans="1:11" ht="61.5" customHeight="1" x14ac:dyDescent="0.35">
      <c r="A9" s="47" t="s">
        <v>68</v>
      </c>
    </row>
    <row r="10" spans="1:11" ht="78.650000000000006" customHeight="1" x14ac:dyDescent="0.35">
      <c r="A10" s="46" t="s">
        <v>72</v>
      </c>
    </row>
    <row r="11" spans="1:11" ht="74.900000000000006" customHeight="1" x14ac:dyDescent="0.35">
      <c r="A11" s="46"/>
    </row>
    <row r="12" spans="1:11" ht="15.5" x14ac:dyDescent="0.35">
      <c r="A12" s="46"/>
    </row>
  </sheetData>
  <pageMargins left="0.7" right="0.7" top="0.75" bottom="0.75" header="0.3" footer="0.3"/>
  <pageSetup paperSize="9" scale="5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5BCEE-63C9-4FE1-8EA7-556255FFD2F9}">
  <dimension ref="A1:B15"/>
  <sheetViews>
    <sheetView showGridLines="0" zoomScaleNormal="100" workbookViewId="0"/>
  </sheetViews>
  <sheetFormatPr defaultColWidth="9.08984375" defaultRowHeight="15.5" x14ac:dyDescent="0.35"/>
  <cols>
    <col min="1" max="1" width="14.81640625" style="23" customWidth="1"/>
    <col min="2" max="2" width="150.7265625" style="23" customWidth="1"/>
    <col min="3" max="3" width="9.08984375" style="23" customWidth="1"/>
    <col min="4" max="16384" width="9.08984375" style="23"/>
  </cols>
  <sheetData>
    <row r="1" spans="1:2" s="21" customFormat="1" ht="45" customHeight="1" x14ac:dyDescent="0.35">
      <c r="A1" s="20" t="s">
        <v>49</v>
      </c>
      <c r="B1" s="6"/>
    </row>
    <row r="2" spans="1:2" s="7" customFormat="1" ht="20.149999999999999" customHeight="1" x14ac:dyDescent="0.35">
      <c r="A2" s="51" t="s">
        <v>52</v>
      </c>
    </row>
    <row r="3" spans="1:2" s="22" customFormat="1" ht="20.149999999999999" customHeight="1" x14ac:dyDescent="0.35">
      <c r="A3" s="22" t="s">
        <v>53</v>
      </c>
    </row>
    <row r="4" spans="1:2" s="22" customFormat="1" ht="30" customHeight="1" thickBot="1" x14ac:dyDescent="0.4">
      <c r="A4" s="29" t="s">
        <v>50</v>
      </c>
      <c r="B4" s="29" t="s">
        <v>51</v>
      </c>
    </row>
    <row r="5" spans="1:2" s="25" customFormat="1" ht="46.5" x14ac:dyDescent="0.35">
      <c r="A5" s="27" t="s">
        <v>54</v>
      </c>
      <c r="B5" s="28" t="s">
        <v>65</v>
      </c>
    </row>
    <row r="6" spans="1:2" s="25" customFormat="1" ht="31" x14ac:dyDescent="0.35">
      <c r="A6" s="27" t="s">
        <v>55</v>
      </c>
      <c r="B6" s="28" t="s">
        <v>56</v>
      </c>
    </row>
    <row r="7" spans="1:2" s="25" customFormat="1" x14ac:dyDescent="0.35">
      <c r="A7" s="23"/>
      <c r="B7" s="24"/>
    </row>
    <row r="8" spans="1:2" s="25" customFormat="1" x14ac:dyDescent="0.35">
      <c r="A8" s="23"/>
      <c r="B8" s="24"/>
    </row>
    <row r="9" spans="1:2" s="25" customFormat="1" x14ac:dyDescent="0.35">
      <c r="A9" s="23"/>
      <c r="B9" s="24"/>
    </row>
    <row r="10" spans="1:2" s="25" customFormat="1" x14ac:dyDescent="0.35">
      <c r="A10" s="23"/>
      <c r="B10" s="24"/>
    </row>
    <row r="11" spans="1:2" s="25" customFormat="1" x14ac:dyDescent="0.35">
      <c r="A11" s="23"/>
      <c r="B11" s="24"/>
    </row>
    <row r="12" spans="1:2" s="25" customFormat="1" x14ac:dyDescent="0.35">
      <c r="A12" s="23"/>
      <c r="B12" s="24"/>
    </row>
    <row r="13" spans="1:2" s="25" customFormat="1" x14ac:dyDescent="0.35">
      <c r="A13" s="23"/>
      <c r="B13" s="24"/>
    </row>
    <row r="14" spans="1:2" s="25" customFormat="1" x14ac:dyDescent="0.35">
      <c r="A14" s="23"/>
      <c r="B14" s="24"/>
    </row>
    <row r="15" spans="1:2" s="25" customFormat="1" x14ac:dyDescent="0.35">
      <c r="A15" s="23"/>
      <c r="B15" s="26"/>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A56CE-9D58-4750-BFF7-B13D007B5462}">
  <dimension ref="A1:T14"/>
  <sheetViews>
    <sheetView showGridLines="0" zoomScaleNormal="100" workbookViewId="0"/>
  </sheetViews>
  <sheetFormatPr defaultRowHeight="14.5" x14ac:dyDescent="0.35"/>
  <cols>
    <col min="1" max="1" width="12" customWidth="1"/>
    <col min="2" max="3" width="16.90625" customWidth="1"/>
    <col min="4" max="19" width="17.6328125" customWidth="1"/>
  </cols>
  <sheetData>
    <row r="1" spans="1:20" ht="45" customHeight="1" x14ac:dyDescent="0.35">
      <c r="A1" s="19" t="s">
        <v>92</v>
      </c>
    </row>
    <row r="2" spans="1:20" x14ac:dyDescent="0.35">
      <c r="A2" t="s">
        <v>52</v>
      </c>
    </row>
    <row r="3" spans="1:20" ht="15.5" x14ac:dyDescent="0.35">
      <c r="A3" s="3" t="s">
        <v>25</v>
      </c>
    </row>
    <row r="4" spans="1:20" ht="58.5" customHeight="1" x14ac:dyDescent="0.35">
      <c r="A4" s="61" t="s">
        <v>62</v>
      </c>
      <c r="B4" s="62" t="s">
        <v>90</v>
      </c>
      <c r="C4" s="61" t="s">
        <v>91</v>
      </c>
      <c r="D4" s="61" t="s">
        <v>93</v>
      </c>
      <c r="E4" s="62" t="s">
        <v>98</v>
      </c>
      <c r="F4" s="61" t="s">
        <v>78</v>
      </c>
      <c r="G4" s="61" t="s">
        <v>77</v>
      </c>
      <c r="H4" s="61" t="s">
        <v>79</v>
      </c>
      <c r="I4" s="63" t="s">
        <v>80</v>
      </c>
      <c r="J4" s="62" t="s">
        <v>99</v>
      </c>
      <c r="K4" s="61" t="s">
        <v>81</v>
      </c>
      <c r="L4" s="61" t="s">
        <v>82</v>
      </c>
      <c r="M4" s="61" t="s">
        <v>83</v>
      </c>
      <c r="N4" s="63" t="s">
        <v>84</v>
      </c>
      <c r="O4" s="62" t="s">
        <v>100</v>
      </c>
      <c r="P4" s="61" t="s">
        <v>85</v>
      </c>
      <c r="Q4" s="61" t="s">
        <v>86</v>
      </c>
      <c r="R4" s="61" t="s">
        <v>87</v>
      </c>
      <c r="S4" s="63" t="s">
        <v>88</v>
      </c>
      <c r="T4" s="55"/>
    </row>
    <row r="5" spans="1:20" x14ac:dyDescent="0.35">
      <c r="A5" t="s">
        <v>15</v>
      </c>
      <c r="B5" s="53">
        <v>56416</v>
      </c>
      <c r="C5" s="55">
        <v>57164</v>
      </c>
      <c r="D5" s="59">
        <v>0.49670716675471033</v>
      </c>
      <c r="E5" s="53">
        <v>51987</v>
      </c>
      <c r="F5" s="55">
        <v>1910</v>
      </c>
      <c r="G5" s="55">
        <v>2080</v>
      </c>
      <c r="H5" s="55">
        <v>2070</v>
      </c>
      <c r="I5" s="56">
        <v>2090</v>
      </c>
      <c r="J5" s="53">
        <v>2041</v>
      </c>
      <c r="K5" s="55">
        <v>1570</v>
      </c>
      <c r="L5" s="55">
        <v>1640</v>
      </c>
      <c r="M5" s="55">
        <v>1620</v>
      </c>
      <c r="N5" s="56">
        <v>1660</v>
      </c>
      <c r="O5" s="53">
        <v>2388</v>
      </c>
      <c r="P5" s="55">
        <v>1330</v>
      </c>
      <c r="Q5" s="55">
        <v>1390</v>
      </c>
      <c r="R5" s="55">
        <v>1380</v>
      </c>
      <c r="S5" s="56">
        <v>1410</v>
      </c>
      <c r="T5" s="55"/>
    </row>
    <row r="6" spans="1:20" x14ac:dyDescent="0.35">
      <c r="A6" t="s">
        <v>16</v>
      </c>
      <c r="B6" s="53">
        <v>74051</v>
      </c>
      <c r="C6" s="55">
        <v>62953</v>
      </c>
      <c r="D6" s="59">
        <v>0.54050246708125316</v>
      </c>
      <c r="E6" s="53">
        <v>69460</v>
      </c>
      <c r="F6" s="55">
        <v>1948.5695489918119</v>
      </c>
      <c r="G6" s="55">
        <v>2070.3165180980845</v>
      </c>
      <c r="H6" s="55">
        <v>2064.9478210040506</v>
      </c>
      <c r="I6" s="56">
        <v>2075.6852151921184</v>
      </c>
      <c r="J6" s="53">
        <v>2216</v>
      </c>
      <c r="K6" s="55">
        <v>1522.020061359206</v>
      </c>
      <c r="L6" s="55">
        <v>1609.9700713529355</v>
      </c>
      <c r="M6" s="55">
        <v>1587.9405390902305</v>
      </c>
      <c r="N6" s="56">
        <v>1631.9996036156406</v>
      </c>
      <c r="O6" s="53">
        <v>2375</v>
      </c>
      <c r="P6" s="55">
        <v>1315.1626593654726</v>
      </c>
      <c r="Q6" s="55">
        <v>1385.3376157594748</v>
      </c>
      <c r="R6" s="55">
        <v>1367.7565199324513</v>
      </c>
      <c r="S6" s="56">
        <v>1402.9187115864984</v>
      </c>
      <c r="T6" s="55"/>
    </row>
    <row r="7" spans="1:20" x14ac:dyDescent="0.35">
      <c r="A7" t="s">
        <v>17</v>
      </c>
      <c r="B7" s="53">
        <v>103703</v>
      </c>
      <c r="C7" s="55">
        <v>75297</v>
      </c>
      <c r="D7" s="59">
        <v>0.58406571250227857</v>
      </c>
      <c r="E7" s="53">
        <v>95122</v>
      </c>
      <c r="F7" s="55">
        <v>1690.8431983904673</v>
      </c>
      <c r="G7" s="55">
        <v>1832.8216616248499</v>
      </c>
      <c r="H7" s="55">
        <v>1828.541314747526</v>
      </c>
      <c r="I7" s="56">
        <v>1837.1020085021737</v>
      </c>
      <c r="J7" s="53">
        <v>3694</v>
      </c>
      <c r="K7" s="55">
        <v>1410.7277476135398</v>
      </c>
      <c r="L7" s="55">
        <v>1459.9483221588482</v>
      </c>
      <c r="M7" s="55">
        <v>1446.0867996896841</v>
      </c>
      <c r="N7" s="56">
        <v>1473.8098446280123</v>
      </c>
      <c r="O7" s="53">
        <v>4887</v>
      </c>
      <c r="P7" s="55">
        <v>1216.5693115106367</v>
      </c>
      <c r="Q7" s="55">
        <v>1265.297384457974</v>
      </c>
      <c r="R7" s="55">
        <v>1255.8686405784731</v>
      </c>
      <c r="S7" s="56">
        <v>1274.7261283374748</v>
      </c>
      <c r="T7" s="55"/>
    </row>
    <row r="8" spans="1:20" x14ac:dyDescent="0.35">
      <c r="A8" t="s">
        <v>18</v>
      </c>
      <c r="B8" s="53">
        <v>24733</v>
      </c>
      <c r="C8" s="55">
        <v>11727</v>
      </c>
      <c r="D8" s="59">
        <v>0.65938598274710269</v>
      </c>
      <c r="E8" s="53">
        <v>21987</v>
      </c>
      <c r="F8" s="55">
        <v>1692.3385922796199</v>
      </c>
      <c r="G8" s="55">
        <v>1865.9590722755631</v>
      </c>
      <c r="H8" s="55">
        <v>1855.7393822137515</v>
      </c>
      <c r="I8" s="56">
        <v>1876.1787623373748</v>
      </c>
      <c r="J8" s="53">
        <v>1549</v>
      </c>
      <c r="K8" s="55">
        <v>1417.8938425789729</v>
      </c>
      <c r="L8" s="55">
        <v>1505.4008578559408</v>
      </c>
      <c r="M8" s="55">
        <v>1479.81154772027</v>
      </c>
      <c r="N8" s="56">
        <v>1530.9901679916115</v>
      </c>
      <c r="O8" s="53">
        <v>1197</v>
      </c>
      <c r="P8" s="55">
        <v>1152.5019397620324</v>
      </c>
      <c r="Q8" s="55">
        <v>1229.8321542078147</v>
      </c>
      <c r="R8" s="55">
        <v>1209.7781935097378</v>
      </c>
      <c r="S8" s="56">
        <v>1249.8861149058916</v>
      </c>
      <c r="T8" s="55"/>
    </row>
    <row r="9" spans="1:20" x14ac:dyDescent="0.35">
      <c r="A9" t="s">
        <v>19</v>
      </c>
      <c r="B9" s="53">
        <v>22841</v>
      </c>
      <c r="C9" s="55">
        <v>10682</v>
      </c>
      <c r="D9" s="59">
        <v>0.68135310085612866</v>
      </c>
      <c r="E9" s="53">
        <v>19708</v>
      </c>
      <c r="F9" s="55">
        <v>1701.3166666666666</v>
      </c>
      <c r="G9" s="55">
        <v>1839.9608333333333</v>
      </c>
      <c r="H9" s="55">
        <v>1829.5346511814628</v>
      </c>
      <c r="I9" s="56">
        <v>1850.3870154852038</v>
      </c>
      <c r="J9" s="53">
        <v>1985</v>
      </c>
      <c r="K9" s="55">
        <v>1393.0641666666668</v>
      </c>
      <c r="L9" s="55">
        <v>1509.4608333333335</v>
      </c>
      <c r="M9" s="55">
        <v>1486.391997021773</v>
      </c>
      <c r="N9" s="56">
        <v>1532.5296696448941</v>
      </c>
      <c r="O9" s="53">
        <v>1148</v>
      </c>
      <c r="P9" s="55">
        <v>1079.7700000000002</v>
      </c>
      <c r="Q9" s="55">
        <v>1152.9033333333334</v>
      </c>
      <c r="R9" s="55">
        <v>1131.3043631584358</v>
      </c>
      <c r="S9" s="56">
        <v>1174.5023035082311</v>
      </c>
      <c r="T9" s="55"/>
    </row>
    <row r="10" spans="1:20" x14ac:dyDescent="0.35">
      <c r="A10" t="s">
        <v>22</v>
      </c>
      <c r="B10" s="53">
        <v>40131</v>
      </c>
      <c r="C10" s="55">
        <v>16299</v>
      </c>
      <c r="D10" s="59">
        <v>0.71116427432216911</v>
      </c>
      <c r="E10" s="53">
        <v>32370</v>
      </c>
      <c r="F10" s="55">
        <v>1677.7275705976708</v>
      </c>
      <c r="G10" s="55">
        <v>1815.8671181011734</v>
      </c>
      <c r="H10" s="55">
        <v>1808.0003460683863</v>
      </c>
      <c r="I10" s="56">
        <v>1823.7338901339606</v>
      </c>
      <c r="J10" s="53">
        <v>5326</v>
      </c>
      <c r="K10" s="55">
        <v>1372.0341436865799</v>
      </c>
      <c r="L10" s="55">
        <v>1498.2848453735048</v>
      </c>
      <c r="M10" s="55">
        <v>1483.5483532365322</v>
      </c>
      <c r="N10" s="56">
        <v>1513.0213375104775</v>
      </c>
      <c r="O10" s="53">
        <v>2435</v>
      </c>
      <c r="P10" s="55">
        <v>1078.0649331563236</v>
      </c>
      <c r="Q10" s="55">
        <v>1138.9441252318732</v>
      </c>
      <c r="R10" s="55">
        <v>1124.359273201841</v>
      </c>
      <c r="S10" s="56">
        <v>1153.5289772619053</v>
      </c>
      <c r="T10" s="55"/>
    </row>
    <row r="11" spans="1:20" x14ac:dyDescent="0.35">
      <c r="A11" t="s">
        <v>23</v>
      </c>
      <c r="B11" s="53">
        <v>26650</v>
      </c>
      <c r="C11" s="55">
        <v>6613</v>
      </c>
      <c r="D11" s="59">
        <v>0.80119051198027835</v>
      </c>
      <c r="E11" s="53">
        <v>23322</v>
      </c>
      <c r="F11" s="55">
        <v>1458.3333333333333</v>
      </c>
      <c r="G11" s="55">
        <v>1562.2088507251162</v>
      </c>
      <c r="H11" s="55">
        <v>1553.2917812566332</v>
      </c>
      <c r="I11" s="56">
        <v>1571.1259201935993</v>
      </c>
      <c r="J11" s="53">
        <v>2413</v>
      </c>
      <c r="K11" s="55">
        <v>1571.2493821057835</v>
      </c>
      <c r="L11" s="55">
        <v>1703.8702558732959</v>
      </c>
      <c r="M11" s="55">
        <v>1679.7695187773227</v>
      </c>
      <c r="N11" s="56">
        <v>1727.9709929692692</v>
      </c>
      <c r="O11" s="53">
        <v>915</v>
      </c>
      <c r="P11" s="55">
        <v>1018.8111111111111</v>
      </c>
      <c r="Q11" s="55">
        <v>1076.7914614831855</v>
      </c>
      <c r="R11" s="55">
        <v>1057.5678560175904</v>
      </c>
      <c r="S11" s="56">
        <v>1096.0150669487805</v>
      </c>
      <c r="T11" s="55"/>
    </row>
    <row r="12" spans="1:20" x14ac:dyDescent="0.35">
      <c r="A12" t="s">
        <v>24</v>
      </c>
      <c r="B12" s="53">
        <v>35546</v>
      </c>
      <c r="C12" s="55">
        <v>2448</v>
      </c>
      <c r="D12" s="59">
        <v>0.93556877401695004</v>
      </c>
      <c r="E12" s="53">
        <v>28638</v>
      </c>
      <c r="F12" s="55">
        <v>1428.5709999999999</v>
      </c>
      <c r="G12" s="55">
        <v>1628.127</v>
      </c>
      <c r="H12" s="55">
        <v>1619.3910000000001</v>
      </c>
      <c r="I12" s="56">
        <v>1636.8630000000001</v>
      </c>
      <c r="J12" s="53">
        <v>5757</v>
      </c>
      <c r="K12" s="55">
        <v>1586.25</v>
      </c>
      <c r="L12" s="55">
        <v>1685.076</v>
      </c>
      <c r="M12" s="55">
        <v>1668.3889999999999</v>
      </c>
      <c r="N12" s="56">
        <v>1701.7629999999999</v>
      </c>
      <c r="O12" s="53">
        <v>1151</v>
      </c>
      <c r="P12" s="55">
        <v>1000</v>
      </c>
      <c r="Q12" s="55">
        <v>1087.771</v>
      </c>
      <c r="R12" s="55">
        <v>1063.9490000000001</v>
      </c>
      <c r="S12" s="56">
        <v>1111.5930000000001</v>
      </c>
      <c r="T12" s="55"/>
    </row>
    <row r="13" spans="1:20" x14ac:dyDescent="0.35">
      <c r="A13" t="s">
        <v>89</v>
      </c>
      <c r="B13" s="53">
        <v>67984</v>
      </c>
      <c r="C13" s="55">
        <v>4049</v>
      </c>
      <c r="D13" s="59">
        <v>0.94378965196507159</v>
      </c>
      <c r="E13" s="53">
        <v>55559</v>
      </c>
      <c r="F13" s="55">
        <v>1617.6469999999999</v>
      </c>
      <c r="G13" s="55">
        <v>1875.5350000000001</v>
      </c>
      <c r="H13" s="55">
        <v>1868.2570000000001</v>
      </c>
      <c r="I13" s="56">
        <v>1882.8130000000001</v>
      </c>
      <c r="J13" s="53">
        <v>10591</v>
      </c>
      <c r="K13" s="55">
        <v>1531.0070000000001</v>
      </c>
      <c r="L13" s="55">
        <v>1604.874</v>
      </c>
      <c r="M13" s="55">
        <v>1593.62</v>
      </c>
      <c r="N13" s="56">
        <v>1616.1279999999999</v>
      </c>
      <c r="O13" s="53">
        <v>1834</v>
      </c>
      <c r="P13" s="55">
        <v>1016.125</v>
      </c>
      <c r="Q13" s="55">
        <v>1131.874</v>
      </c>
      <c r="R13" s="55">
        <v>1110.614</v>
      </c>
      <c r="S13" s="56">
        <v>1153.134</v>
      </c>
      <c r="T13" s="55"/>
    </row>
    <row r="14" spans="1:20" x14ac:dyDescent="0.35">
      <c r="A14" t="s">
        <v>66</v>
      </c>
      <c r="B14" s="53">
        <v>159390</v>
      </c>
      <c r="C14" s="55">
        <v>6511</v>
      </c>
      <c r="D14" s="59">
        <v>0.9607537025093279</v>
      </c>
      <c r="E14" s="53">
        <v>115648</v>
      </c>
      <c r="F14" s="55">
        <v>2236.5430000000001</v>
      </c>
      <c r="G14" s="55">
        <v>2364.8890000000001</v>
      </c>
      <c r="H14" s="55">
        <v>2359.1959999999999</v>
      </c>
      <c r="I14" s="56">
        <v>2370.5819999999999</v>
      </c>
      <c r="J14" s="53">
        <v>40154</v>
      </c>
      <c r="K14" s="55">
        <v>2076.7939999999999</v>
      </c>
      <c r="L14" s="55">
        <v>2099.7579999999998</v>
      </c>
      <c r="M14" s="55">
        <v>2093.1480000000001</v>
      </c>
      <c r="N14" s="56">
        <v>2106.3670000000002</v>
      </c>
      <c r="O14" s="53">
        <v>3588</v>
      </c>
      <c r="P14" s="55">
        <v>1226.175</v>
      </c>
      <c r="Q14" s="55">
        <v>1350.704</v>
      </c>
      <c r="R14" s="55">
        <v>1331.92</v>
      </c>
      <c r="S14" s="56">
        <v>1369.489</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ABAA3-85FD-4400-9D6F-95622B0FF8A7}">
  <dimension ref="A1:U124"/>
  <sheetViews>
    <sheetView showGridLines="0" zoomScaleNormal="100" workbookViewId="0"/>
  </sheetViews>
  <sheetFormatPr defaultRowHeight="14.5" x14ac:dyDescent="0.35"/>
  <cols>
    <col min="1" max="1" width="10.54296875" customWidth="1"/>
    <col min="2" max="2" width="9.81640625" customWidth="1"/>
    <col min="4" max="4" width="23.6328125" customWidth="1"/>
    <col min="5" max="5" width="22.7265625" customWidth="1"/>
    <col min="6" max="6" width="11.1796875" customWidth="1"/>
    <col min="7" max="7" width="23.7265625" customWidth="1"/>
    <col min="8" max="11" width="15.7265625" customWidth="1"/>
    <col min="12" max="12" width="23.7265625" customWidth="1"/>
    <col min="13" max="16" width="15.7265625" customWidth="1"/>
    <col min="17" max="17" width="23.7265625" customWidth="1"/>
    <col min="18" max="21" width="15.7265625" customWidth="1"/>
  </cols>
  <sheetData>
    <row r="1" spans="1:21" ht="45" customHeight="1" x14ac:dyDescent="0.35">
      <c r="A1" s="19" t="s">
        <v>94</v>
      </c>
    </row>
    <row r="2" spans="1:21" x14ac:dyDescent="0.35">
      <c r="A2" t="s">
        <v>52</v>
      </c>
    </row>
    <row r="3" spans="1:21" ht="15.5" x14ac:dyDescent="0.35">
      <c r="A3" s="3" t="s">
        <v>25</v>
      </c>
    </row>
    <row r="4" spans="1:21" ht="43.5" x14ac:dyDescent="0.35">
      <c r="A4" s="61" t="s">
        <v>62</v>
      </c>
      <c r="B4" s="61" t="s">
        <v>76</v>
      </c>
      <c r="C4" s="64" t="s">
        <v>1</v>
      </c>
      <c r="D4" s="62" t="s">
        <v>90</v>
      </c>
      <c r="E4" s="61" t="s">
        <v>91</v>
      </c>
      <c r="F4" s="61" t="s">
        <v>93</v>
      </c>
      <c r="G4" s="62" t="s">
        <v>98</v>
      </c>
      <c r="H4" s="61" t="s">
        <v>78</v>
      </c>
      <c r="I4" s="61" t="s">
        <v>77</v>
      </c>
      <c r="J4" s="61" t="s">
        <v>79</v>
      </c>
      <c r="K4" s="63" t="s">
        <v>80</v>
      </c>
      <c r="L4" s="62" t="s">
        <v>99</v>
      </c>
      <c r="M4" s="61" t="s">
        <v>81</v>
      </c>
      <c r="N4" s="61" t="s">
        <v>82</v>
      </c>
      <c r="O4" s="61" t="s">
        <v>83</v>
      </c>
      <c r="P4" s="63" t="s">
        <v>84</v>
      </c>
      <c r="Q4" s="62" t="s">
        <v>100</v>
      </c>
      <c r="R4" s="61" t="s">
        <v>85</v>
      </c>
      <c r="S4" s="61" t="s">
        <v>86</v>
      </c>
      <c r="T4" s="61" t="s">
        <v>87</v>
      </c>
      <c r="U4" s="63" t="s">
        <v>88</v>
      </c>
    </row>
    <row r="5" spans="1:21" x14ac:dyDescent="0.35">
      <c r="A5" t="s">
        <v>15</v>
      </c>
      <c r="B5">
        <v>2013</v>
      </c>
      <c r="C5" t="s">
        <v>2</v>
      </c>
      <c r="D5" s="53">
        <v>3906</v>
      </c>
      <c r="E5" s="55">
        <v>4405</v>
      </c>
      <c r="F5" s="59">
        <v>0.47</v>
      </c>
      <c r="G5" s="53">
        <v>3582</v>
      </c>
      <c r="H5" s="55">
        <v>1860</v>
      </c>
      <c r="I5" s="55">
        <v>2020</v>
      </c>
      <c r="J5" s="55">
        <v>2000</v>
      </c>
      <c r="K5" s="56">
        <v>2040</v>
      </c>
      <c r="L5" s="53">
        <v>138</v>
      </c>
      <c r="M5" s="55">
        <v>1510</v>
      </c>
      <c r="N5" s="55">
        <v>1620</v>
      </c>
      <c r="O5" s="55">
        <v>1540</v>
      </c>
      <c r="P5" s="56">
        <v>1700</v>
      </c>
      <c r="Q5" s="53">
        <v>186</v>
      </c>
      <c r="R5" s="55">
        <v>1380</v>
      </c>
      <c r="S5" s="55">
        <v>1440</v>
      </c>
      <c r="T5" s="55">
        <v>1370</v>
      </c>
      <c r="U5" s="56">
        <v>1500</v>
      </c>
    </row>
    <row r="6" spans="1:21" x14ac:dyDescent="0.35">
      <c r="A6" t="s">
        <v>15</v>
      </c>
      <c r="B6">
        <v>2013</v>
      </c>
      <c r="C6" t="s">
        <v>3</v>
      </c>
      <c r="D6" s="53">
        <v>4399</v>
      </c>
      <c r="E6" s="55">
        <v>4226</v>
      </c>
      <c r="F6" s="59">
        <v>0.51</v>
      </c>
      <c r="G6" s="53">
        <v>4075</v>
      </c>
      <c r="H6" s="55">
        <v>1880</v>
      </c>
      <c r="I6" s="55">
        <v>2080</v>
      </c>
      <c r="J6" s="55">
        <v>2060</v>
      </c>
      <c r="K6" s="56">
        <v>2110</v>
      </c>
      <c r="L6" s="53">
        <v>141</v>
      </c>
      <c r="M6" s="55">
        <v>1580</v>
      </c>
      <c r="N6" s="55">
        <v>1720</v>
      </c>
      <c r="O6" s="55">
        <v>1620</v>
      </c>
      <c r="P6" s="56">
        <v>1820</v>
      </c>
      <c r="Q6" s="53">
        <v>183</v>
      </c>
      <c r="R6" s="55">
        <v>1360</v>
      </c>
      <c r="S6" s="55">
        <v>1410</v>
      </c>
      <c r="T6" s="55">
        <v>1350</v>
      </c>
      <c r="U6" s="56">
        <v>1460</v>
      </c>
    </row>
    <row r="7" spans="1:21" x14ac:dyDescent="0.35">
      <c r="A7" t="s">
        <v>15</v>
      </c>
      <c r="B7">
        <v>2013</v>
      </c>
      <c r="C7" t="s">
        <v>4</v>
      </c>
      <c r="D7" s="53">
        <v>7660</v>
      </c>
      <c r="E7" s="55">
        <v>6019</v>
      </c>
      <c r="F7" s="59">
        <v>0.56000000000000005</v>
      </c>
      <c r="G7" s="53">
        <v>6833</v>
      </c>
      <c r="H7" s="55">
        <v>1830</v>
      </c>
      <c r="I7" s="55">
        <v>2010</v>
      </c>
      <c r="J7" s="55">
        <v>1990</v>
      </c>
      <c r="K7" s="56">
        <v>2030</v>
      </c>
      <c r="L7" s="53">
        <v>333</v>
      </c>
      <c r="M7" s="55">
        <v>1590</v>
      </c>
      <c r="N7" s="55">
        <v>1660</v>
      </c>
      <c r="O7" s="55">
        <v>1610</v>
      </c>
      <c r="P7" s="56">
        <v>1720</v>
      </c>
      <c r="Q7" s="53">
        <v>494</v>
      </c>
      <c r="R7" s="55">
        <v>1310</v>
      </c>
      <c r="S7" s="55">
        <v>1360</v>
      </c>
      <c r="T7" s="55">
        <v>1330</v>
      </c>
      <c r="U7" s="56">
        <v>1390</v>
      </c>
    </row>
    <row r="8" spans="1:21" x14ac:dyDescent="0.35">
      <c r="A8" t="s">
        <v>15</v>
      </c>
      <c r="B8">
        <v>2013</v>
      </c>
      <c r="C8" t="s">
        <v>5</v>
      </c>
      <c r="D8" s="53">
        <v>2908</v>
      </c>
      <c r="E8" s="55">
        <v>3414</v>
      </c>
      <c r="F8" s="59">
        <v>0.46</v>
      </c>
      <c r="G8" s="53">
        <v>2741</v>
      </c>
      <c r="H8" s="55">
        <v>1850</v>
      </c>
      <c r="I8" s="55">
        <v>2060</v>
      </c>
      <c r="J8" s="55">
        <v>2030</v>
      </c>
      <c r="K8" s="56">
        <v>2090</v>
      </c>
      <c r="L8" s="53">
        <v>91</v>
      </c>
      <c r="M8" s="55">
        <v>1630</v>
      </c>
      <c r="N8" s="55">
        <v>1690</v>
      </c>
      <c r="O8" s="55">
        <v>1600</v>
      </c>
      <c r="P8" s="56">
        <v>1790</v>
      </c>
      <c r="Q8" s="53">
        <v>76</v>
      </c>
      <c r="R8" s="55">
        <v>1340</v>
      </c>
      <c r="S8" s="55">
        <v>1390</v>
      </c>
      <c r="T8" s="55">
        <v>1270</v>
      </c>
      <c r="U8" s="56">
        <v>1510</v>
      </c>
    </row>
    <row r="9" spans="1:21" x14ac:dyDescent="0.35">
      <c r="A9" t="s">
        <v>15</v>
      </c>
      <c r="B9">
        <v>2013</v>
      </c>
      <c r="C9" t="s">
        <v>6</v>
      </c>
      <c r="D9" s="53">
        <v>3373</v>
      </c>
      <c r="E9" s="55">
        <v>4123</v>
      </c>
      <c r="F9" s="59">
        <v>0.45</v>
      </c>
      <c r="G9" s="53">
        <v>3159</v>
      </c>
      <c r="H9" s="55">
        <v>1900</v>
      </c>
      <c r="I9" s="55">
        <v>2050</v>
      </c>
      <c r="J9" s="55">
        <v>2030</v>
      </c>
      <c r="K9" s="56">
        <v>2070</v>
      </c>
      <c r="L9" s="53">
        <v>105</v>
      </c>
      <c r="M9" s="55">
        <v>1580</v>
      </c>
      <c r="N9" s="55">
        <v>1640</v>
      </c>
      <c r="O9" s="55">
        <v>1560</v>
      </c>
      <c r="P9" s="56">
        <v>1730</v>
      </c>
      <c r="Q9" s="53">
        <v>109</v>
      </c>
      <c r="R9" s="55">
        <v>1350</v>
      </c>
      <c r="S9" s="55">
        <v>1450</v>
      </c>
      <c r="T9" s="55">
        <v>1370</v>
      </c>
      <c r="U9" s="56">
        <v>1520</v>
      </c>
    </row>
    <row r="10" spans="1:21" x14ac:dyDescent="0.35">
      <c r="A10" t="s">
        <v>15</v>
      </c>
      <c r="B10">
        <v>2013</v>
      </c>
      <c r="C10" t="s">
        <v>7</v>
      </c>
      <c r="D10" s="53">
        <v>4119</v>
      </c>
      <c r="E10" s="55">
        <v>4462</v>
      </c>
      <c r="F10" s="59">
        <v>0.48</v>
      </c>
      <c r="G10" s="53">
        <v>3830</v>
      </c>
      <c r="H10" s="55">
        <v>1970</v>
      </c>
      <c r="I10" s="55">
        <v>2080</v>
      </c>
      <c r="J10" s="55">
        <v>2060</v>
      </c>
      <c r="K10" s="56">
        <v>2100</v>
      </c>
      <c r="L10" s="53">
        <v>145</v>
      </c>
      <c r="M10" s="55">
        <v>1570</v>
      </c>
      <c r="N10" s="55">
        <v>1630</v>
      </c>
      <c r="O10" s="55">
        <v>1560</v>
      </c>
      <c r="P10" s="56">
        <v>1710</v>
      </c>
      <c r="Q10" s="53">
        <v>144</v>
      </c>
      <c r="R10" s="55">
        <v>1330</v>
      </c>
      <c r="S10" s="55">
        <v>1350</v>
      </c>
      <c r="T10" s="55">
        <v>1290</v>
      </c>
      <c r="U10" s="56">
        <v>1410</v>
      </c>
    </row>
    <row r="11" spans="1:21" x14ac:dyDescent="0.35">
      <c r="A11" t="s">
        <v>15</v>
      </c>
      <c r="B11">
        <v>2013</v>
      </c>
      <c r="C11" t="s">
        <v>8</v>
      </c>
      <c r="D11" s="53">
        <v>4595</v>
      </c>
      <c r="E11" s="55">
        <v>5182</v>
      </c>
      <c r="F11" s="59">
        <v>0.47</v>
      </c>
      <c r="G11" s="53">
        <v>4321</v>
      </c>
      <c r="H11" s="55">
        <v>2010</v>
      </c>
      <c r="I11" s="55">
        <v>2180</v>
      </c>
      <c r="J11" s="55">
        <v>2160</v>
      </c>
      <c r="K11" s="56">
        <v>2200</v>
      </c>
      <c r="L11" s="53">
        <v>142</v>
      </c>
      <c r="M11" s="55">
        <v>1590</v>
      </c>
      <c r="N11" s="55">
        <v>1730</v>
      </c>
      <c r="O11" s="55">
        <v>1630</v>
      </c>
      <c r="P11" s="56">
        <v>1830</v>
      </c>
      <c r="Q11" s="53">
        <v>132</v>
      </c>
      <c r="R11" s="55">
        <v>1360</v>
      </c>
      <c r="S11" s="55">
        <v>1380</v>
      </c>
      <c r="T11" s="55">
        <v>1320</v>
      </c>
      <c r="U11" s="56">
        <v>1430</v>
      </c>
    </row>
    <row r="12" spans="1:21" x14ac:dyDescent="0.35">
      <c r="A12" t="s">
        <v>15</v>
      </c>
      <c r="B12">
        <v>2013</v>
      </c>
      <c r="C12" t="s">
        <v>9</v>
      </c>
      <c r="D12" s="53">
        <v>4866</v>
      </c>
      <c r="E12" s="55">
        <v>4866</v>
      </c>
      <c r="F12" s="59">
        <v>0.5</v>
      </c>
      <c r="G12" s="53">
        <v>4562</v>
      </c>
      <c r="H12" s="55">
        <v>2000</v>
      </c>
      <c r="I12" s="55">
        <v>2130</v>
      </c>
      <c r="J12" s="55">
        <v>2110</v>
      </c>
      <c r="K12" s="56">
        <v>2150</v>
      </c>
      <c r="L12" s="53">
        <v>143</v>
      </c>
      <c r="M12" s="55">
        <v>1590</v>
      </c>
      <c r="N12" s="55">
        <v>1630</v>
      </c>
      <c r="O12" s="55">
        <v>1540</v>
      </c>
      <c r="P12" s="56">
        <v>1720</v>
      </c>
      <c r="Q12" s="53">
        <v>161</v>
      </c>
      <c r="R12" s="55">
        <v>1380</v>
      </c>
      <c r="S12" s="55">
        <v>1490</v>
      </c>
      <c r="T12" s="55">
        <v>1410</v>
      </c>
      <c r="U12" s="56">
        <v>1570</v>
      </c>
    </row>
    <row r="13" spans="1:21" x14ac:dyDescent="0.35">
      <c r="A13" t="s">
        <v>15</v>
      </c>
      <c r="B13">
        <v>2013</v>
      </c>
      <c r="C13" t="s">
        <v>10</v>
      </c>
      <c r="D13" s="53">
        <v>4659</v>
      </c>
      <c r="E13" s="55">
        <v>4849</v>
      </c>
      <c r="F13" s="59">
        <v>0.49</v>
      </c>
      <c r="G13" s="53">
        <v>4311</v>
      </c>
      <c r="H13" s="55">
        <v>1940</v>
      </c>
      <c r="I13" s="55">
        <v>2090</v>
      </c>
      <c r="J13" s="55">
        <v>2070</v>
      </c>
      <c r="K13" s="56">
        <v>2110</v>
      </c>
      <c r="L13" s="53">
        <v>169</v>
      </c>
      <c r="M13" s="55">
        <v>1500</v>
      </c>
      <c r="N13" s="55">
        <v>1600</v>
      </c>
      <c r="O13" s="55">
        <v>1540</v>
      </c>
      <c r="P13" s="56">
        <v>1660</v>
      </c>
      <c r="Q13" s="53">
        <v>179</v>
      </c>
      <c r="R13" s="55">
        <v>1330</v>
      </c>
      <c r="S13" s="55">
        <v>1420</v>
      </c>
      <c r="T13" s="55">
        <v>1370</v>
      </c>
      <c r="U13" s="56">
        <v>1480</v>
      </c>
    </row>
    <row r="14" spans="1:21" x14ac:dyDescent="0.35">
      <c r="A14" t="s">
        <v>15</v>
      </c>
      <c r="B14">
        <v>2014</v>
      </c>
      <c r="C14" t="s">
        <v>11</v>
      </c>
      <c r="D14" s="53">
        <v>3541</v>
      </c>
      <c r="E14" s="55">
        <v>4328</v>
      </c>
      <c r="F14" s="59">
        <v>0.45</v>
      </c>
      <c r="G14" s="53">
        <v>3281</v>
      </c>
      <c r="H14" s="55">
        <v>2000</v>
      </c>
      <c r="I14" s="55">
        <v>2160</v>
      </c>
      <c r="J14" s="55">
        <v>2140</v>
      </c>
      <c r="K14" s="56">
        <v>2190</v>
      </c>
      <c r="L14" s="53">
        <v>144</v>
      </c>
      <c r="M14" s="55">
        <v>1570</v>
      </c>
      <c r="N14" s="55">
        <v>1620</v>
      </c>
      <c r="O14" s="55">
        <v>1530</v>
      </c>
      <c r="P14" s="56">
        <v>1700</v>
      </c>
      <c r="Q14" s="53">
        <v>116</v>
      </c>
      <c r="R14" s="55">
        <v>1380</v>
      </c>
      <c r="S14" s="55">
        <v>1430</v>
      </c>
      <c r="T14" s="55">
        <v>1360</v>
      </c>
      <c r="U14" s="56">
        <v>1500</v>
      </c>
    </row>
    <row r="15" spans="1:21" x14ac:dyDescent="0.35">
      <c r="A15" t="s">
        <v>15</v>
      </c>
      <c r="B15">
        <v>2014</v>
      </c>
      <c r="C15" t="s">
        <v>12</v>
      </c>
      <c r="D15" s="53">
        <v>4005</v>
      </c>
      <c r="E15" s="55">
        <v>4702</v>
      </c>
      <c r="F15" s="59">
        <v>0.46</v>
      </c>
      <c r="G15" s="53">
        <v>3736</v>
      </c>
      <c r="H15" s="55">
        <v>2000</v>
      </c>
      <c r="I15" s="55">
        <v>2130</v>
      </c>
      <c r="J15" s="55">
        <v>2110</v>
      </c>
      <c r="K15" s="56">
        <v>2150</v>
      </c>
      <c r="L15" s="53">
        <v>127</v>
      </c>
      <c r="M15" s="55">
        <v>1560</v>
      </c>
      <c r="N15" s="55">
        <v>1620</v>
      </c>
      <c r="O15" s="55">
        <v>1540</v>
      </c>
      <c r="P15" s="56">
        <v>1690</v>
      </c>
      <c r="Q15" s="53">
        <v>142</v>
      </c>
      <c r="R15" s="55">
        <v>1330</v>
      </c>
      <c r="S15" s="55">
        <v>1450</v>
      </c>
      <c r="T15" s="55">
        <v>1380</v>
      </c>
      <c r="U15" s="56">
        <v>1530</v>
      </c>
    </row>
    <row r="16" spans="1:21" x14ac:dyDescent="0.35">
      <c r="A16" s="52" t="s">
        <v>15</v>
      </c>
      <c r="B16" s="52">
        <v>2014</v>
      </c>
      <c r="C16" s="52" t="s">
        <v>13</v>
      </c>
      <c r="D16" s="54">
        <v>8385</v>
      </c>
      <c r="E16" s="57">
        <v>6588</v>
      </c>
      <c r="F16" s="60">
        <v>0.56000000000000005</v>
      </c>
      <c r="G16" s="54">
        <v>7556</v>
      </c>
      <c r="H16" s="57">
        <v>1880</v>
      </c>
      <c r="I16" s="57">
        <v>2040</v>
      </c>
      <c r="J16" s="57">
        <v>2020</v>
      </c>
      <c r="K16" s="58">
        <v>2050</v>
      </c>
      <c r="L16" s="54">
        <v>363</v>
      </c>
      <c r="M16" s="57">
        <v>1540</v>
      </c>
      <c r="N16" s="57">
        <v>1580</v>
      </c>
      <c r="O16" s="57">
        <v>1540</v>
      </c>
      <c r="P16" s="58">
        <v>1620</v>
      </c>
      <c r="Q16" s="54">
        <v>466</v>
      </c>
      <c r="R16" s="57">
        <v>1300</v>
      </c>
      <c r="S16" s="57">
        <v>1350</v>
      </c>
      <c r="T16" s="57">
        <v>1320</v>
      </c>
      <c r="U16" s="58">
        <v>1380</v>
      </c>
    </row>
    <row r="17" spans="1:21" x14ac:dyDescent="0.35">
      <c r="A17" t="s">
        <v>16</v>
      </c>
      <c r="B17">
        <v>2014</v>
      </c>
      <c r="C17" t="s">
        <v>2</v>
      </c>
      <c r="D17" s="53">
        <v>3493</v>
      </c>
      <c r="E17" s="55">
        <v>4100</v>
      </c>
      <c r="F17" s="59">
        <v>0.46</v>
      </c>
      <c r="G17" s="53">
        <v>3342</v>
      </c>
      <c r="H17" s="55">
        <v>2079.3979591836733</v>
      </c>
      <c r="I17" s="55">
        <v>2228.8849896713687</v>
      </c>
      <c r="J17" s="55">
        <v>2204.2754642385448</v>
      </c>
      <c r="K17" s="56">
        <v>2253.4945151041925</v>
      </c>
      <c r="L17" s="53">
        <v>77</v>
      </c>
      <c r="M17" s="55">
        <v>1522.5</v>
      </c>
      <c r="N17" s="55">
        <v>1616.5795059910633</v>
      </c>
      <c r="O17" s="55">
        <v>1486.4104286677166</v>
      </c>
      <c r="P17" s="56">
        <v>1746.7485833144101</v>
      </c>
      <c r="Q17" s="53">
        <v>74</v>
      </c>
      <c r="R17" s="55">
        <v>1357.0833333333335</v>
      </c>
      <c r="S17" s="55">
        <v>1489.2079431818493</v>
      </c>
      <c r="T17" s="55">
        <v>1353.4696645422714</v>
      </c>
      <c r="U17" s="56">
        <v>1624.9462218214271</v>
      </c>
    </row>
    <row r="18" spans="1:21" x14ac:dyDescent="0.35">
      <c r="A18" t="s">
        <v>16</v>
      </c>
      <c r="B18">
        <v>2014</v>
      </c>
      <c r="C18" t="s">
        <v>3</v>
      </c>
      <c r="D18" s="53">
        <v>4406</v>
      </c>
      <c r="E18" s="55">
        <v>4406</v>
      </c>
      <c r="F18" s="59">
        <v>0.5</v>
      </c>
      <c r="G18" s="53">
        <v>4151</v>
      </c>
      <c r="H18" s="55">
        <v>2050</v>
      </c>
      <c r="I18" s="55">
        <v>2193.3752081825237</v>
      </c>
      <c r="J18" s="55">
        <v>2171.9061008164472</v>
      </c>
      <c r="K18" s="56">
        <v>2214.8443155486002</v>
      </c>
      <c r="L18" s="53">
        <v>134</v>
      </c>
      <c r="M18" s="55">
        <v>1591.7291666666665</v>
      </c>
      <c r="N18" s="55">
        <v>1648.1868562874972</v>
      </c>
      <c r="O18" s="55">
        <v>1570.1472689739608</v>
      </c>
      <c r="P18" s="56">
        <v>1726.2264436010337</v>
      </c>
      <c r="Q18" s="53">
        <v>121</v>
      </c>
      <c r="R18" s="55">
        <v>1420</v>
      </c>
      <c r="S18" s="55">
        <v>1423.1789781781627</v>
      </c>
      <c r="T18" s="55">
        <v>1359.0290650468007</v>
      </c>
      <c r="U18" s="56">
        <v>1487.3288913095246</v>
      </c>
    </row>
    <row r="19" spans="1:21" x14ac:dyDescent="0.35">
      <c r="A19" t="s">
        <v>16</v>
      </c>
      <c r="B19">
        <v>2014</v>
      </c>
      <c r="C19" t="s">
        <v>4</v>
      </c>
      <c r="D19" s="53">
        <v>5164</v>
      </c>
      <c r="E19" s="55">
        <v>4767</v>
      </c>
      <c r="F19" s="59">
        <v>0.52</v>
      </c>
      <c r="G19" s="53">
        <v>4837</v>
      </c>
      <c r="H19" s="55">
        <v>1997.5</v>
      </c>
      <c r="I19" s="55">
        <v>2141.286240000481</v>
      </c>
      <c r="J19" s="55">
        <v>2121.3247983101292</v>
      </c>
      <c r="K19" s="56">
        <v>2161.2476816908329</v>
      </c>
      <c r="L19" s="53">
        <v>146</v>
      </c>
      <c r="M19" s="55">
        <v>1563.1</v>
      </c>
      <c r="N19" s="55">
        <v>1632.5560163830626</v>
      </c>
      <c r="O19" s="55">
        <v>1551.4319838195468</v>
      </c>
      <c r="P19" s="56">
        <v>1713.6800489465784</v>
      </c>
      <c r="Q19" s="53">
        <v>181</v>
      </c>
      <c r="R19" s="55">
        <v>1312.6</v>
      </c>
      <c r="S19" s="55">
        <v>1401.70125267601</v>
      </c>
      <c r="T19" s="55">
        <v>1331.3619152183815</v>
      </c>
      <c r="U19" s="56">
        <v>1472.0405901336385</v>
      </c>
    </row>
    <row r="20" spans="1:21" x14ac:dyDescent="0.35">
      <c r="A20" t="s">
        <v>16</v>
      </c>
      <c r="B20">
        <v>2014</v>
      </c>
      <c r="C20" t="s">
        <v>5</v>
      </c>
      <c r="D20" s="53">
        <v>5776</v>
      </c>
      <c r="E20" s="55">
        <v>5549</v>
      </c>
      <c r="F20" s="59">
        <v>0.51</v>
      </c>
      <c r="G20" s="53">
        <v>5448</v>
      </c>
      <c r="H20" s="55">
        <v>2000</v>
      </c>
      <c r="I20" s="55">
        <v>2117.4783728484676</v>
      </c>
      <c r="J20" s="55">
        <v>2096.9832012067377</v>
      </c>
      <c r="K20" s="56">
        <v>2137.9735444901976</v>
      </c>
      <c r="L20" s="53">
        <v>155</v>
      </c>
      <c r="M20" s="55">
        <v>1527.2727272727273</v>
      </c>
      <c r="N20" s="55">
        <v>1609.1330219362069</v>
      </c>
      <c r="O20" s="55">
        <v>1524.8022543224922</v>
      </c>
      <c r="P20" s="56">
        <v>1693.4637895499216</v>
      </c>
      <c r="Q20" s="53">
        <v>173</v>
      </c>
      <c r="R20" s="55">
        <v>1323.5294117647059</v>
      </c>
      <c r="S20" s="55">
        <v>1356.6131617503816</v>
      </c>
      <c r="T20" s="55">
        <v>1308.9203740837863</v>
      </c>
      <c r="U20" s="56">
        <v>1404.3059494169768</v>
      </c>
    </row>
    <row r="21" spans="1:21" x14ac:dyDescent="0.35">
      <c r="A21" t="s">
        <v>16</v>
      </c>
      <c r="B21">
        <v>2014</v>
      </c>
      <c r="C21" t="s">
        <v>6</v>
      </c>
      <c r="D21" s="53">
        <v>5307</v>
      </c>
      <c r="E21" s="55">
        <v>5099</v>
      </c>
      <c r="F21" s="59">
        <v>0.51</v>
      </c>
      <c r="G21" s="53">
        <v>4984</v>
      </c>
      <c r="H21" s="55">
        <v>2000</v>
      </c>
      <c r="I21" s="55">
        <v>2102.5588904640399</v>
      </c>
      <c r="J21" s="55">
        <v>2082.1144876214339</v>
      </c>
      <c r="K21" s="56">
        <v>2123.0032933066459</v>
      </c>
      <c r="L21" s="53">
        <v>159</v>
      </c>
      <c r="M21" s="55">
        <v>1550</v>
      </c>
      <c r="N21" s="55">
        <v>1616.4093243407037</v>
      </c>
      <c r="O21" s="55">
        <v>1541.8923935070045</v>
      </c>
      <c r="P21" s="56">
        <v>1690.926255174403</v>
      </c>
      <c r="Q21" s="53">
        <v>164</v>
      </c>
      <c r="R21" s="55">
        <v>1346.5306122448981</v>
      </c>
      <c r="S21" s="55">
        <v>1416.1335786737511</v>
      </c>
      <c r="T21" s="55">
        <v>1351.2225619459518</v>
      </c>
      <c r="U21" s="56">
        <v>1481.0445954015504</v>
      </c>
    </row>
    <row r="22" spans="1:21" x14ac:dyDescent="0.35">
      <c r="A22" t="s">
        <v>16</v>
      </c>
      <c r="B22">
        <v>2014</v>
      </c>
      <c r="C22" t="s">
        <v>7</v>
      </c>
      <c r="D22" s="53">
        <v>7005</v>
      </c>
      <c r="E22" s="55">
        <v>5967</v>
      </c>
      <c r="F22" s="59">
        <v>0.54</v>
      </c>
      <c r="G22" s="53">
        <v>6565</v>
      </c>
      <c r="H22" s="55">
        <v>1930.5555555555554</v>
      </c>
      <c r="I22" s="55">
        <v>2056.0346228826766</v>
      </c>
      <c r="J22" s="55">
        <v>2038.2402764280951</v>
      </c>
      <c r="K22" s="56">
        <v>2073.8289693372581</v>
      </c>
      <c r="L22" s="53">
        <v>201</v>
      </c>
      <c r="M22" s="55">
        <v>1551.1543859649123</v>
      </c>
      <c r="N22" s="55">
        <v>1862.3698929279385</v>
      </c>
      <c r="O22" s="55">
        <v>1728.8809816139619</v>
      </c>
      <c r="P22" s="56">
        <v>1995.8588042419151</v>
      </c>
      <c r="Q22" s="53">
        <v>239</v>
      </c>
      <c r="R22" s="55">
        <v>1333.3333333333333</v>
      </c>
      <c r="S22" s="55">
        <v>1445.8419454695404</v>
      </c>
      <c r="T22" s="55">
        <v>1372.2902125943438</v>
      </c>
      <c r="U22" s="56">
        <v>1519.3936783447371</v>
      </c>
    </row>
    <row r="23" spans="1:21" x14ac:dyDescent="0.35">
      <c r="A23" t="s">
        <v>16</v>
      </c>
      <c r="B23">
        <v>2014</v>
      </c>
      <c r="C23" t="s">
        <v>8</v>
      </c>
      <c r="D23" s="53">
        <v>7183</v>
      </c>
      <c r="E23" s="55">
        <v>6370</v>
      </c>
      <c r="F23" s="59">
        <v>0.53</v>
      </c>
      <c r="G23" s="53">
        <v>6806</v>
      </c>
      <c r="H23" s="55">
        <v>1958.2929292929293</v>
      </c>
      <c r="I23" s="55">
        <v>2056.5751783970377</v>
      </c>
      <c r="J23" s="55">
        <v>2038.8951792471669</v>
      </c>
      <c r="K23" s="56">
        <v>2074.2551775469087</v>
      </c>
      <c r="L23" s="53">
        <v>176</v>
      </c>
      <c r="M23" s="55">
        <v>1546.5277777777778</v>
      </c>
      <c r="N23" s="55">
        <v>1631.0931288233533</v>
      </c>
      <c r="O23" s="55">
        <v>1555.330158758497</v>
      </c>
      <c r="P23" s="56">
        <v>1706.8560988882095</v>
      </c>
      <c r="Q23" s="53">
        <v>201</v>
      </c>
      <c r="R23" s="55">
        <v>1269.5999999999999</v>
      </c>
      <c r="S23" s="55">
        <v>1318.9658331202611</v>
      </c>
      <c r="T23" s="55">
        <v>1264.7191013479517</v>
      </c>
      <c r="U23" s="56">
        <v>1373.2125648925705</v>
      </c>
    </row>
    <row r="24" spans="1:21" x14ac:dyDescent="0.35">
      <c r="A24" t="s">
        <v>16</v>
      </c>
      <c r="B24">
        <v>2014</v>
      </c>
      <c r="C24" t="s">
        <v>9</v>
      </c>
      <c r="D24" s="53">
        <v>7042</v>
      </c>
      <c r="E24" s="55">
        <v>5533</v>
      </c>
      <c r="F24" s="59">
        <v>0.56000000000000005</v>
      </c>
      <c r="G24" s="53">
        <v>6656</v>
      </c>
      <c r="H24" s="55">
        <v>1875</v>
      </c>
      <c r="I24" s="55">
        <v>2004.1743181278243</v>
      </c>
      <c r="J24" s="55">
        <v>1986.9224106595409</v>
      </c>
      <c r="K24" s="56">
        <v>2021.4262255961078</v>
      </c>
      <c r="L24" s="53">
        <v>191</v>
      </c>
      <c r="M24" s="55">
        <v>1456.84</v>
      </c>
      <c r="N24" s="55">
        <v>1516.9713857934921</v>
      </c>
      <c r="O24" s="55">
        <v>1459.1858130644669</v>
      </c>
      <c r="P24" s="56">
        <v>1574.7569585225174</v>
      </c>
      <c r="Q24" s="53">
        <v>195</v>
      </c>
      <c r="R24" s="55">
        <v>1261.7292225201072</v>
      </c>
      <c r="S24" s="55">
        <v>1338.4862336563792</v>
      </c>
      <c r="T24" s="55">
        <v>1281.2050211734888</v>
      </c>
      <c r="U24" s="56">
        <v>1395.7674461392696</v>
      </c>
    </row>
    <row r="25" spans="1:21" x14ac:dyDescent="0.35">
      <c r="A25" t="s">
        <v>16</v>
      </c>
      <c r="B25">
        <v>2014</v>
      </c>
      <c r="C25" t="s">
        <v>10</v>
      </c>
      <c r="D25" s="53">
        <v>9135</v>
      </c>
      <c r="E25" s="55">
        <v>5599</v>
      </c>
      <c r="F25" s="59">
        <v>0.62</v>
      </c>
      <c r="G25" s="53">
        <v>8284</v>
      </c>
      <c r="H25" s="55">
        <v>1833.7585034013605</v>
      </c>
      <c r="I25" s="55">
        <v>1981.7182764873041</v>
      </c>
      <c r="J25" s="55">
        <v>1967.0955430778224</v>
      </c>
      <c r="K25" s="56">
        <v>1996.3410098967859</v>
      </c>
      <c r="L25" s="53">
        <v>350</v>
      </c>
      <c r="M25" s="55">
        <v>1468.3333333333335</v>
      </c>
      <c r="N25" s="55">
        <v>1513.8377209524349</v>
      </c>
      <c r="O25" s="55">
        <v>1465.9505769087302</v>
      </c>
      <c r="P25" s="56">
        <v>1561.7248649961396</v>
      </c>
      <c r="Q25" s="53">
        <v>501</v>
      </c>
      <c r="R25" s="55">
        <v>1275.5102040816328</v>
      </c>
      <c r="S25" s="55">
        <v>1312.2558981272616</v>
      </c>
      <c r="T25" s="55">
        <v>1282.3390635311398</v>
      </c>
      <c r="U25" s="56">
        <v>1342.1727327233834</v>
      </c>
    </row>
    <row r="26" spans="1:21" x14ac:dyDescent="0.35">
      <c r="A26" t="s">
        <v>16</v>
      </c>
      <c r="B26">
        <v>2015</v>
      </c>
      <c r="C26" t="s">
        <v>11</v>
      </c>
      <c r="D26" s="53">
        <v>3804</v>
      </c>
      <c r="E26" s="55">
        <v>3959</v>
      </c>
      <c r="F26" s="59">
        <v>0.49</v>
      </c>
      <c r="G26" s="53">
        <v>3650</v>
      </c>
      <c r="H26" s="55">
        <v>1923.0769230769231</v>
      </c>
      <c r="I26" s="55">
        <v>2011.5450861862073</v>
      </c>
      <c r="J26" s="55">
        <v>1987.2494947478381</v>
      </c>
      <c r="K26" s="56">
        <v>2035.8406776245765</v>
      </c>
      <c r="L26" s="53">
        <v>80</v>
      </c>
      <c r="M26" s="55">
        <v>1519.9282575757575</v>
      </c>
      <c r="N26" s="55">
        <v>1623.263613544992</v>
      </c>
      <c r="O26" s="55">
        <v>1522.1846342206934</v>
      </c>
      <c r="P26" s="56">
        <v>1724.3425928692907</v>
      </c>
      <c r="Q26" s="53">
        <v>74</v>
      </c>
      <c r="R26" s="55">
        <v>1346.5306122448981</v>
      </c>
      <c r="S26" s="55">
        <v>1381.7685371984028</v>
      </c>
      <c r="T26" s="55">
        <v>1293.9742788536771</v>
      </c>
      <c r="U26" s="56">
        <v>1469.5627955431285</v>
      </c>
    </row>
    <row r="27" spans="1:21" x14ac:dyDescent="0.35">
      <c r="A27" t="s">
        <v>16</v>
      </c>
      <c r="B27">
        <v>2015</v>
      </c>
      <c r="C27" t="s">
        <v>12</v>
      </c>
      <c r="D27" s="53">
        <v>5429</v>
      </c>
      <c r="E27" s="55">
        <v>4442</v>
      </c>
      <c r="F27" s="59">
        <v>0.55000000000000004</v>
      </c>
      <c r="G27" s="53">
        <v>5146</v>
      </c>
      <c r="H27" s="55">
        <v>1901.0135869565215</v>
      </c>
      <c r="I27" s="55">
        <v>1978.9633704199132</v>
      </c>
      <c r="J27" s="55">
        <v>1959.5307792427122</v>
      </c>
      <c r="K27" s="56">
        <v>1998.3959615971141</v>
      </c>
      <c r="L27" s="53">
        <v>141</v>
      </c>
      <c r="M27" s="55">
        <v>1500</v>
      </c>
      <c r="N27" s="55">
        <v>1512.2670726918986</v>
      </c>
      <c r="O27" s="55">
        <v>1454.7328791804091</v>
      </c>
      <c r="P27" s="56">
        <v>1569.8012662033882</v>
      </c>
      <c r="Q27" s="53">
        <v>142</v>
      </c>
      <c r="R27" s="55">
        <v>1206.4824905550711</v>
      </c>
      <c r="S27" s="55">
        <v>1262.8982689097229</v>
      </c>
      <c r="T27" s="55">
        <v>1214.747532033356</v>
      </c>
      <c r="U27" s="56">
        <v>1311.0490057860898</v>
      </c>
    </row>
    <row r="28" spans="1:21" x14ac:dyDescent="0.35">
      <c r="A28" s="52" t="s">
        <v>16</v>
      </c>
      <c r="B28" s="52">
        <v>2015</v>
      </c>
      <c r="C28" s="52" t="s">
        <v>13</v>
      </c>
      <c r="D28" s="54">
        <v>10307</v>
      </c>
      <c r="E28" s="57">
        <v>7162</v>
      </c>
      <c r="F28" s="60">
        <v>0.59</v>
      </c>
      <c r="G28" s="54">
        <v>9591</v>
      </c>
      <c r="H28" s="57">
        <v>1834.2391304347825</v>
      </c>
      <c r="I28" s="57">
        <v>1971.203663509177</v>
      </c>
      <c r="J28" s="57">
        <v>1957.6397523550972</v>
      </c>
      <c r="K28" s="58">
        <v>1984.7675746632567</v>
      </c>
      <c r="L28" s="54">
        <v>406</v>
      </c>
      <c r="M28" s="57">
        <v>1466.8550877192981</v>
      </c>
      <c r="N28" s="57">
        <v>1536.9733165625823</v>
      </c>
      <c r="O28" s="57">
        <v>1474.9583251132826</v>
      </c>
      <c r="P28" s="58">
        <v>1598.9883080118821</v>
      </c>
      <c r="Q28" s="54">
        <v>310</v>
      </c>
      <c r="R28" s="57">
        <v>1329.0226923076921</v>
      </c>
      <c r="S28" s="57">
        <v>1476.9997581719754</v>
      </c>
      <c r="T28" s="57">
        <v>1403.2407127913475</v>
      </c>
      <c r="U28" s="58">
        <v>1550.7588035526032</v>
      </c>
    </row>
    <row r="29" spans="1:21" x14ac:dyDescent="0.35">
      <c r="A29" t="s">
        <v>17</v>
      </c>
      <c r="B29">
        <v>2015</v>
      </c>
      <c r="C29" t="s">
        <v>2</v>
      </c>
      <c r="D29" s="53">
        <v>5502</v>
      </c>
      <c r="E29" s="55">
        <v>4869</v>
      </c>
      <c r="F29" s="59">
        <v>0.53051778999132193</v>
      </c>
      <c r="G29" s="53">
        <v>5241</v>
      </c>
      <c r="H29" s="55">
        <v>1902.1739130434783</v>
      </c>
      <c r="I29" s="55">
        <v>2025.1276614692244</v>
      </c>
      <c r="J29" s="55">
        <v>2005.5919476926165</v>
      </c>
      <c r="K29" s="56">
        <v>2044.6633752458324</v>
      </c>
      <c r="L29" s="53">
        <v>93</v>
      </c>
      <c r="M29" s="55">
        <v>1500</v>
      </c>
      <c r="N29" s="55">
        <v>1541.8713449426259</v>
      </c>
      <c r="O29" s="55">
        <v>1435.2279184628496</v>
      </c>
      <c r="P29" s="56">
        <v>1648.5147714224022</v>
      </c>
      <c r="Q29" s="53">
        <v>168</v>
      </c>
      <c r="R29" s="55">
        <v>1290.1790880503145</v>
      </c>
      <c r="S29" s="55">
        <v>1331.2118736487807</v>
      </c>
      <c r="T29" s="55">
        <v>1281.8868679889981</v>
      </c>
      <c r="U29" s="56">
        <v>1380.5368793085634</v>
      </c>
    </row>
    <row r="30" spans="1:21" x14ac:dyDescent="0.35">
      <c r="A30" t="s">
        <v>17</v>
      </c>
      <c r="B30">
        <v>2015</v>
      </c>
      <c r="C30" t="s">
        <v>3</v>
      </c>
      <c r="D30" s="53">
        <v>6097</v>
      </c>
      <c r="E30" s="55">
        <v>4893</v>
      </c>
      <c r="F30" s="59">
        <v>0.55477707006369426</v>
      </c>
      <c r="G30" s="53">
        <v>5775</v>
      </c>
      <c r="H30" s="55">
        <v>1862.2448979591836</v>
      </c>
      <c r="I30" s="55">
        <v>1981.4294835162605</v>
      </c>
      <c r="J30" s="55">
        <v>1963.0947880671472</v>
      </c>
      <c r="K30" s="56">
        <v>1999.7641789653737</v>
      </c>
      <c r="L30" s="53">
        <v>160</v>
      </c>
      <c r="M30" s="55">
        <v>1441.75</v>
      </c>
      <c r="N30" s="55">
        <v>1478.498633120402</v>
      </c>
      <c r="O30" s="55">
        <v>1419.9461087265161</v>
      </c>
      <c r="P30" s="56">
        <v>1537.051157514288</v>
      </c>
      <c r="Q30" s="53">
        <v>162</v>
      </c>
      <c r="R30" s="55">
        <v>1263.2552826585179</v>
      </c>
      <c r="S30" s="55">
        <v>1327.2111703215221</v>
      </c>
      <c r="T30" s="55">
        <v>1276.3781277048311</v>
      </c>
      <c r="U30" s="56">
        <v>1378.0442129382131</v>
      </c>
    </row>
    <row r="31" spans="1:21" x14ac:dyDescent="0.35">
      <c r="A31" t="s">
        <v>17</v>
      </c>
      <c r="B31">
        <v>2015</v>
      </c>
      <c r="C31" t="s">
        <v>4</v>
      </c>
      <c r="D31" s="53">
        <v>10599</v>
      </c>
      <c r="E31" s="55">
        <v>7093</v>
      </c>
      <c r="F31" s="59">
        <v>0.59908433190142441</v>
      </c>
      <c r="G31" s="53">
        <v>9928</v>
      </c>
      <c r="H31" s="55">
        <v>1766.3043478260868</v>
      </c>
      <c r="I31" s="55">
        <v>1919.9790777253947</v>
      </c>
      <c r="J31" s="55">
        <v>1906.1195285795129</v>
      </c>
      <c r="K31" s="56">
        <v>1933.8386268712766</v>
      </c>
      <c r="L31" s="53">
        <v>365</v>
      </c>
      <c r="M31" s="55">
        <v>1400</v>
      </c>
      <c r="N31" s="55">
        <v>1450.4842928083312</v>
      </c>
      <c r="O31" s="55">
        <v>1410.9177287432481</v>
      </c>
      <c r="P31" s="56">
        <v>1490.0508568734144</v>
      </c>
      <c r="Q31" s="53">
        <v>306</v>
      </c>
      <c r="R31" s="55">
        <v>1197.1167777455812</v>
      </c>
      <c r="S31" s="55">
        <v>1233.0506694060182</v>
      </c>
      <c r="T31" s="55">
        <v>1193.1557024155265</v>
      </c>
      <c r="U31" s="56">
        <v>1272.9456363965098</v>
      </c>
    </row>
    <row r="32" spans="1:21" x14ac:dyDescent="0.35">
      <c r="A32" t="s">
        <v>17</v>
      </c>
      <c r="B32">
        <v>2015</v>
      </c>
      <c r="C32" t="s">
        <v>5</v>
      </c>
      <c r="D32" s="53">
        <v>5952</v>
      </c>
      <c r="E32" s="55">
        <v>5044</v>
      </c>
      <c r="F32" s="59">
        <v>0.54128774099672605</v>
      </c>
      <c r="G32" s="53">
        <v>5575</v>
      </c>
      <c r="H32" s="55">
        <v>1805.5555555555554</v>
      </c>
      <c r="I32" s="55">
        <v>1940.4533802562398</v>
      </c>
      <c r="J32" s="55">
        <v>1921.4679554764664</v>
      </c>
      <c r="K32" s="56">
        <v>1959.4388050360133</v>
      </c>
      <c r="L32" s="53">
        <v>171</v>
      </c>
      <c r="M32" s="55">
        <v>1400</v>
      </c>
      <c r="N32" s="55">
        <v>1461.3553541393733</v>
      </c>
      <c r="O32" s="55">
        <v>1398.2015798815698</v>
      </c>
      <c r="P32" s="56">
        <v>1524.5091283971767</v>
      </c>
      <c r="Q32" s="53">
        <v>206</v>
      </c>
      <c r="R32" s="55">
        <v>1248.7566037735851</v>
      </c>
      <c r="S32" s="55">
        <v>1264.9340957253442</v>
      </c>
      <c r="T32" s="55">
        <v>1222.7574228317781</v>
      </c>
      <c r="U32" s="56">
        <v>1307.1107686189102</v>
      </c>
    </row>
    <row r="33" spans="1:21" x14ac:dyDescent="0.35">
      <c r="A33" t="s">
        <v>17</v>
      </c>
      <c r="B33">
        <v>2015</v>
      </c>
      <c r="C33" t="s">
        <v>6</v>
      </c>
      <c r="D33" s="53">
        <v>6362</v>
      </c>
      <c r="E33" s="55">
        <v>4959</v>
      </c>
      <c r="F33" s="59">
        <v>0.56196449076936661</v>
      </c>
      <c r="G33" s="53">
        <v>5923</v>
      </c>
      <c r="H33" s="55">
        <v>1714.2857142857142</v>
      </c>
      <c r="I33" s="55">
        <v>1863.2673152427351</v>
      </c>
      <c r="J33" s="55">
        <v>1845.562228157994</v>
      </c>
      <c r="K33" s="56">
        <v>1880.9724023274762</v>
      </c>
      <c r="L33" s="53">
        <v>183</v>
      </c>
      <c r="M33" s="55">
        <v>1446.5408805031445</v>
      </c>
      <c r="N33" s="55">
        <v>1480.6831959768838</v>
      </c>
      <c r="O33" s="55">
        <v>1417.4552471093843</v>
      </c>
      <c r="P33" s="56">
        <v>1543.9111448443832</v>
      </c>
      <c r="Q33" s="53">
        <v>256</v>
      </c>
      <c r="R33" s="55">
        <v>1216.2753267396679</v>
      </c>
      <c r="S33" s="55">
        <v>1268.332930085654</v>
      </c>
      <c r="T33" s="55">
        <v>1221.7067311028964</v>
      </c>
      <c r="U33" s="56">
        <v>1314.9591290684116</v>
      </c>
    </row>
    <row r="34" spans="1:21" x14ac:dyDescent="0.35">
      <c r="A34" t="s">
        <v>17</v>
      </c>
      <c r="B34">
        <v>2015</v>
      </c>
      <c r="C34" t="s">
        <v>7</v>
      </c>
      <c r="D34" s="53">
        <v>11935</v>
      </c>
      <c r="E34" s="55">
        <v>8111</v>
      </c>
      <c r="F34" s="59">
        <v>0.59538062456350394</v>
      </c>
      <c r="G34" s="53">
        <v>10757</v>
      </c>
      <c r="H34" s="55">
        <v>1666.6666666666667</v>
      </c>
      <c r="I34" s="55">
        <v>1806.1364203944945</v>
      </c>
      <c r="J34" s="55">
        <v>1794.3198101670919</v>
      </c>
      <c r="K34" s="56">
        <v>1817.9530306218971</v>
      </c>
      <c r="L34" s="53">
        <v>494</v>
      </c>
      <c r="M34" s="55">
        <v>1405.3928571428571</v>
      </c>
      <c r="N34" s="55">
        <v>1462.6559666426058</v>
      </c>
      <c r="O34" s="55">
        <v>1423.6093719720159</v>
      </c>
      <c r="P34" s="56">
        <v>1501.7025613131957</v>
      </c>
      <c r="Q34" s="53">
        <v>684</v>
      </c>
      <c r="R34" s="55">
        <v>1230.25</v>
      </c>
      <c r="S34" s="55">
        <v>1256.8801368801237</v>
      </c>
      <c r="T34" s="55">
        <v>1235.0492650828667</v>
      </c>
      <c r="U34" s="56">
        <v>1278.7110086773807</v>
      </c>
    </row>
    <row r="35" spans="1:21" x14ac:dyDescent="0.35">
      <c r="A35" t="s">
        <v>17</v>
      </c>
      <c r="B35">
        <v>2015</v>
      </c>
      <c r="C35" t="s">
        <v>8</v>
      </c>
      <c r="D35" s="53">
        <v>8535</v>
      </c>
      <c r="E35" s="55">
        <v>7024</v>
      </c>
      <c r="F35" s="59">
        <v>0.5485571052124173</v>
      </c>
      <c r="G35" s="53">
        <v>8007</v>
      </c>
      <c r="H35" s="55">
        <v>1629.0760869565217</v>
      </c>
      <c r="I35" s="55">
        <v>1779.5926666642015</v>
      </c>
      <c r="J35" s="55">
        <v>1765.1759829856453</v>
      </c>
      <c r="K35" s="56">
        <v>1794.0093503427577</v>
      </c>
      <c r="L35" s="53">
        <v>237</v>
      </c>
      <c r="M35" s="55">
        <v>1379.3103448275863</v>
      </c>
      <c r="N35" s="55">
        <v>1405.3533934545501</v>
      </c>
      <c r="O35" s="55">
        <v>1357.3409325804882</v>
      </c>
      <c r="P35" s="56">
        <v>1453.3658543286119</v>
      </c>
      <c r="Q35" s="53">
        <v>291</v>
      </c>
      <c r="R35" s="55">
        <v>1177.6251226692837</v>
      </c>
      <c r="S35" s="55">
        <v>1242.9277273800194</v>
      </c>
      <c r="T35" s="55">
        <v>1201.5808965202532</v>
      </c>
      <c r="U35" s="56">
        <v>1284.2745582397856</v>
      </c>
    </row>
    <row r="36" spans="1:21" x14ac:dyDescent="0.35">
      <c r="A36" t="s">
        <v>17</v>
      </c>
      <c r="B36">
        <v>2015</v>
      </c>
      <c r="C36" t="s">
        <v>9</v>
      </c>
      <c r="D36" s="53">
        <v>13299</v>
      </c>
      <c r="E36" s="55">
        <v>8668</v>
      </c>
      <c r="F36" s="59">
        <v>0.60540811216825241</v>
      </c>
      <c r="G36" s="53">
        <v>12454</v>
      </c>
      <c r="H36" s="55">
        <v>1579.945652173913</v>
      </c>
      <c r="I36" s="55">
        <v>1683.9969232063818</v>
      </c>
      <c r="J36" s="55">
        <v>1673.7119082593711</v>
      </c>
      <c r="K36" s="56">
        <v>1694.2819381533925</v>
      </c>
      <c r="L36" s="53">
        <v>374</v>
      </c>
      <c r="M36" s="55">
        <v>1400</v>
      </c>
      <c r="N36" s="55">
        <v>1428.6575405326507</v>
      </c>
      <c r="O36" s="55">
        <v>1387.1534237437393</v>
      </c>
      <c r="P36" s="56">
        <v>1470.1616573215622</v>
      </c>
      <c r="Q36" s="53">
        <v>471</v>
      </c>
      <c r="R36" s="55">
        <v>1254.2666666666667</v>
      </c>
      <c r="S36" s="55">
        <v>1274.6244777038485</v>
      </c>
      <c r="T36" s="55">
        <v>1245.1621873803763</v>
      </c>
      <c r="U36" s="56">
        <v>1304.0867680273207</v>
      </c>
    </row>
    <row r="37" spans="1:21" x14ac:dyDescent="0.35">
      <c r="A37" t="s">
        <v>17</v>
      </c>
      <c r="B37">
        <v>2015</v>
      </c>
      <c r="C37" t="s">
        <v>10</v>
      </c>
      <c r="D37" s="53">
        <v>18946</v>
      </c>
      <c r="E37" s="55">
        <v>10823</v>
      </c>
      <c r="F37" s="59">
        <v>0.63643387416439923</v>
      </c>
      <c r="G37" s="53">
        <v>16528</v>
      </c>
      <c r="H37" s="55">
        <v>1568.6274509803923</v>
      </c>
      <c r="I37" s="55">
        <v>1676.0384981059215</v>
      </c>
      <c r="J37" s="55">
        <v>1667.620205396508</v>
      </c>
      <c r="K37" s="56">
        <v>1684.4567908153349</v>
      </c>
      <c r="L37" s="53">
        <v>943</v>
      </c>
      <c r="M37" s="55">
        <v>1400</v>
      </c>
      <c r="N37" s="55">
        <v>1454.9600771121561</v>
      </c>
      <c r="O37" s="55">
        <v>1428.2603117261449</v>
      </c>
      <c r="P37" s="56">
        <v>1481.6598424981673</v>
      </c>
      <c r="Q37" s="53">
        <v>1475</v>
      </c>
      <c r="R37" s="55">
        <v>1201.3247691690085</v>
      </c>
      <c r="S37" s="55">
        <v>1240.4968122794812</v>
      </c>
      <c r="T37" s="55">
        <v>1224.0389641913498</v>
      </c>
      <c r="U37" s="56">
        <v>1256.9546603676126</v>
      </c>
    </row>
    <row r="38" spans="1:21" x14ac:dyDescent="0.35">
      <c r="A38" t="s">
        <v>17</v>
      </c>
      <c r="B38">
        <v>2016</v>
      </c>
      <c r="C38" t="s">
        <v>11</v>
      </c>
      <c r="D38" s="53">
        <v>11314</v>
      </c>
      <c r="E38" s="55">
        <v>9472</v>
      </c>
      <c r="F38" s="59">
        <v>0.54430866929664201</v>
      </c>
      <c r="G38" s="53">
        <v>10102</v>
      </c>
      <c r="H38" s="55">
        <v>1499.9999999999998</v>
      </c>
      <c r="I38" s="55">
        <v>1586.6836832136623</v>
      </c>
      <c r="J38" s="55">
        <v>1575.4983706010423</v>
      </c>
      <c r="K38" s="56">
        <v>1597.8689958262823</v>
      </c>
      <c r="L38" s="53">
        <v>500</v>
      </c>
      <c r="M38" s="55">
        <v>1391.85</v>
      </c>
      <c r="N38" s="55">
        <v>1424.9197020689301</v>
      </c>
      <c r="O38" s="55">
        <v>1387.1588789877496</v>
      </c>
      <c r="P38" s="56">
        <v>1462.6805251501105</v>
      </c>
      <c r="Q38" s="53">
        <v>712</v>
      </c>
      <c r="R38" s="55">
        <v>1166.6666666666667</v>
      </c>
      <c r="S38" s="55">
        <v>1201.1529635401723</v>
      </c>
      <c r="T38" s="55">
        <v>1177.7112654887267</v>
      </c>
      <c r="U38" s="56">
        <v>1224.594661591618</v>
      </c>
    </row>
    <row r="39" spans="1:21" x14ac:dyDescent="0.35">
      <c r="A39" t="s">
        <v>17</v>
      </c>
      <c r="B39">
        <v>2016</v>
      </c>
      <c r="C39" t="s">
        <v>12</v>
      </c>
      <c r="D39" s="53">
        <v>2457</v>
      </c>
      <c r="E39" s="55">
        <v>1131</v>
      </c>
      <c r="F39" s="59">
        <v>0.68478260869565222</v>
      </c>
      <c r="G39" s="53">
        <v>2347</v>
      </c>
      <c r="H39" s="55">
        <v>1628.5714285714287</v>
      </c>
      <c r="I39" s="55">
        <v>1820.4737785510358</v>
      </c>
      <c r="J39" s="55">
        <v>1790.1905706452885</v>
      </c>
      <c r="K39" s="56">
        <v>1850.7569864567831</v>
      </c>
      <c r="L39" s="53">
        <v>65</v>
      </c>
      <c r="M39" s="55">
        <v>1388.8888888888889</v>
      </c>
      <c r="N39" s="55">
        <v>1494.135605035832</v>
      </c>
      <c r="O39" s="55">
        <v>1366.8235682444533</v>
      </c>
      <c r="P39" s="56">
        <v>1621.4476418272106</v>
      </c>
      <c r="Q39" s="53">
        <v>45</v>
      </c>
      <c r="R39" s="55">
        <v>1219.5121951219512</v>
      </c>
      <c r="S39" s="55">
        <v>1280.7505072424283</v>
      </c>
      <c r="T39" s="55">
        <v>1184.2979236902081</v>
      </c>
      <c r="U39" s="56">
        <v>1377.2030907946485</v>
      </c>
    </row>
    <row r="40" spans="1:21" x14ac:dyDescent="0.35">
      <c r="A40" s="52" t="s">
        <v>17</v>
      </c>
      <c r="B40" s="52">
        <v>2016</v>
      </c>
      <c r="C40" s="52" t="s">
        <v>13</v>
      </c>
      <c r="D40" s="54">
        <v>2705</v>
      </c>
      <c r="E40" s="57">
        <v>1837</v>
      </c>
      <c r="F40" s="60">
        <v>0.59555261999119335</v>
      </c>
      <c r="G40" s="54">
        <v>2485</v>
      </c>
      <c r="H40" s="57">
        <v>1666.6666666666667</v>
      </c>
      <c r="I40" s="57">
        <v>1910.6810511526453</v>
      </c>
      <c r="J40" s="57">
        <v>1879.8632183789516</v>
      </c>
      <c r="K40" s="58">
        <v>1941.498883926339</v>
      </c>
      <c r="L40" s="54">
        <v>109</v>
      </c>
      <c r="M40" s="57">
        <v>1375</v>
      </c>
      <c r="N40" s="57">
        <v>1435.8047600718369</v>
      </c>
      <c r="O40" s="57">
        <v>1358.848580678517</v>
      </c>
      <c r="P40" s="58">
        <v>1512.7609394651568</v>
      </c>
      <c r="Q40" s="54">
        <v>111</v>
      </c>
      <c r="R40" s="57">
        <v>1133.6032388663969</v>
      </c>
      <c r="S40" s="57">
        <v>1261.9952492822936</v>
      </c>
      <c r="T40" s="57">
        <v>1190.4359576242321</v>
      </c>
      <c r="U40" s="58">
        <v>1333.5545409403551</v>
      </c>
    </row>
    <row r="41" spans="1:21" x14ac:dyDescent="0.35">
      <c r="A41" t="s">
        <v>17</v>
      </c>
      <c r="B41">
        <v>2016</v>
      </c>
      <c r="C41" t="s">
        <v>2</v>
      </c>
      <c r="D41" s="53">
        <v>2031</v>
      </c>
      <c r="E41" s="55">
        <v>1373</v>
      </c>
      <c r="F41" s="59">
        <v>0.5966509988249119</v>
      </c>
      <c r="G41" s="53">
        <v>1873</v>
      </c>
      <c r="H41" s="55">
        <v>1793.8571428571429</v>
      </c>
      <c r="I41" s="55">
        <v>1977.0808755634419</v>
      </c>
      <c r="J41" s="55">
        <v>1943.3019152752408</v>
      </c>
      <c r="K41" s="56">
        <v>2010.8598358516429</v>
      </c>
      <c r="L41" s="53">
        <v>95</v>
      </c>
      <c r="M41" s="55">
        <v>1403.3018867924527</v>
      </c>
      <c r="N41" s="55">
        <v>1508.7228988969407</v>
      </c>
      <c r="O41" s="55">
        <v>1409.0059703716156</v>
      </c>
      <c r="P41" s="56">
        <v>1608.4398274222658</v>
      </c>
      <c r="Q41" s="53">
        <v>63</v>
      </c>
      <c r="R41" s="55">
        <v>1176.4705882352941</v>
      </c>
      <c r="S41" s="55">
        <v>1289.2598365786362</v>
      </c>
      <c r="T41" s="55">
        <v>1199.6321412575587</v>
      </c>
      <c r="U41" s="56">
        <v>1378.8875318997136</v>
      </c>
    </row>
    <row r="42" spans="1:21" x14ac:dyDescent="0.35">
      <c r="A42" t="s">
        <v>18</v>
      </c>
      <c r="B42">
        <v>2016</v>
      </c>
      <c r="C42" t="s">
        <v>3</v>
      </c>
      <c r="D42" s="53">
        <v>2255</v>
      </c>
      <c r="E42" s="55">
        <v>1193</v>
      </c>
      <c r="F42" s="59">
        <v>0.65400232018561488</v>
      </c>
      <c r="G42" s="53">
        <v>2072</v>
      </c>
      <c r="H42" s="55">
        <v>1666.6666666666667</v>
      </c>
      <c r="I42" s="55">
        <v>1841.3321253479894</v>
      </c>
      <c r="J42" s="55">
        <v>1806.7153924545426</v>
      </c>
      <c r="K42" s="56">
        <v>1875.9488582414363</v>
      </c>
      <c r="L42" s="53">
        <v>104</v>
      </c>
      <c r="M42" s="55">
        <v>1468.8424287576831</v>
      </c>
      <c r="N42" s="55">
        <v>1620.5153543799104</v>
      </c>
      <c r="O42" s="55">
        <v>1502.9210399861261</v>
      </c>
      <c r="P42" s="56">
        <v>1738.1096687736947</v>
      </c>
      <c r="Q42" s="53">
        <v>79</v>
      </c>
      <c r="R42" s="55">
        <v>1200.6959022286126</v>
      </c>
      <c r="S42" s="55">
        <v>1314.6196198500932</v>
      </c>
      <c r="T42" s="55">
        <v>1237.7518216035035</v>
      </c>
      <c r="U42" s="56">
        <v>1391.4874180966829</v>
      </c>
    </row>
    <row r="43" spans="1:21" x14ac:dyDescent="0.35">
      <c r="A43" t="s">
        <v>18</v>
      </c>
      <c r="B43">
        <v>2016</v>
      </c>
      <c r="C43" t="s">
        <v>4</v>
      </c>
      <c r="D43" s="53">
        <v>2761</v>
      </c>
      <c r="E43" s="55">
        <v>1289</v>
      </c>
      <c r="F43" s="59">
        <v>0.68172839506172844</v>
      </c>
      <c r="G43" s="53">
        <v>2518</v>
      </c>
      <c r="H43" s="55">
        <v>1666.6666666666667</v>
      </c>
      <c r="I43" s="55">
        <v>1806.9479411940563</v>
      </c>
      <c r="J43" s="55">
        <v>1779.1647007034092</v>
      </c>
      <c r="K43" s="56">
        <v>1834.7311816847034</v>
      </c>
      <c r="L43" s="53">
        <v>134</v>
      </c>
      <c r="M43" s="55">
        <v>1404.6175021732831</v>
      </c>
      <c r="N43" s="55">
        <v>1475.8268772469532</v>
      </c>
      <c r="O43" s="55">
        <v>1387.2532295867704</v>
      </c>
      <c r="P43" s="56">
        <v>1564.4005249071361</v>
      </c>
      <c r="Q43" s="53">
        <v>109</v>
      </c>
      <c r="R43" s="55">
        <v>1181.8181818181818</v>
      </c>
      <c r="S43" s="55">
        <v>1209.0582567108584</v>
      </c>
      <c r="T43" s="55">
        <v>1156.0566584684127</v>
      </c>
      <c r="U43" s="56">
        <v>1262.059854953304</v>
      </c>
    </row>
    <row r="44" spans="1:21" x14ac:dyDescent="0.35">
      <c r="A44" t="s">
        <v>18</v>
      </c>
      <c r="B44">
        <v>2016</v>
      </c>
      <c r="C44" t="s">
        <v>5</v>
      </c>
      <c r="D44" s="53">
        <v>2043</v>
      </c>
      <c r="E44" s="55">
        <v>1156</v>
      </c>
      <c r="F44" s="59">
        <v>0.63863707408565173</v>
      </c>
      <c r="G44" s="53">
        <v>1844</v>
      </c>
      <c r="H44" s="55">
        <v>1656.3533301842231</v>
      </c>
      <c r="I44" s="55">
        <v>1784.5064922765739</v>
      </c>
      <c r="J44" s="55">
        <v>1750.8866793420032</v>
      </c>
      <c r="K44" s="56">
        <v>1818.1263052111447</v>
      </c>
      <c r="L44" s="53">
        <v>114</v>
      </c>
      <c r="M44" s="55">
        <v>1393.0581140350878</v>
      </c>
      <c r="N44" s="55">
        <v>1386.6552284526865</v>
      </c>
      <c r="O44" s="55">
        <v>1318.7994615185341</v>
      </c>
      <c r="P44" s="56">
        <v>1454.5109953868389</v>
      </c>
      <c r="Q44" s="53">
        <v>85</v>
      </c>
      <c r="R44" s="55">
        <v>1132.0754716981132</v>
      </c>
      <c r="S44" s="55">
        <v>1184.1407280614937</v>
      </c>
      <c r="T44" s="55">
        <v>1133.0815968758434</v>
      </c>
      <c r="U44" s="56">
        <v>1235.1998592471441</v>
      </c>
    </row>
    <row r="45" spans="1:21" x14ac:dyDescent="0.35">
      <c r="A45" t="s">
        <v>18</v>
      </c>
      <c r="B45">
        <v>2016</v>
      </c>
      <c r="C45" t="s">
        <v>6</v>
      </c>
      <c r="D45" s="53">
        <v>2062</v>
      </c>
      <c r="E45" s="55">
        <v>1069</v>
      </c>
      <c r="F45" s="59">
        <v>0.65857553497285215</v>
      </c>
      <c r="G45" s="53">
        <v>1823</v>
      </c>
      <c r="H45" s="55">
        <v>1698.3695652173913</v>
      </c>
      <c r="I45" s="55">
        <v>1874.6330627899326</v>
      </c>
      <c r="J45" s="55">
        <v>1838.8734262043783</v>
      </c>
      <c r="K45" s="56">
        <v>1910.3926993754869</v>
      </c>
      <c r="L45" s="53">
        <v>136</v>
      </c>
      <c r="M45" s="55">
        <v>1452.4</v>
      </c>
      <c r="N45" s="55">
        <v>1559.3363905731571</v>
      </c>
      <c r="O45" s="55">
        <v>1474.8548564594998</v>
      </c>
      <c r="P45" s="56">
        <v>1643.8179246868144</v>
      </c>
      <c r="Q45" s="53">
        <v>103</v>
      </c>
      <c r="R45" s="55">
        <v>1179.2452830188679</v>
      </c>
      <c r="S45" s="55">
        <v>1211.915741683737</v>
      </c>
      <c r="T45" s="55">
        <v>1159.3782884730078</v>
      </c>
      <c r="U45" s="56">
        <v>1264.4531948944662</v>
      </c>
    </row>
    <row r="46" spans="1:21" x14ac:dyDescent="0.35">
      <c r="A46" t="s">
        <v>18</v>
      </c>
      <c r="B46">
        <v>2016</v>
      </c>
      <c r="C46" t="s">
        <v>7</v>
      </c>
      <c r="D46" s="53">
        <v>2381</v>
      </c>
      <c r="E46" s="55">
        <v>1437</v>
      </c>
      <c r="F46" s="59">
        <v>0.62362493452069145</v>
      </c>
      <c r="G46" s="53">
        <v>2007</v>
      </c>
      <c r="H46" s="55">
        <v>1710</v>
      </c>
      <c r="I46" s="55">
        <v>1844.7662997390003</v>
      </c>
      <c r="J46" s="55">
        <v>1813.7018384021032</v>
      </c>
      <c r="K46" s="56">
        <v>1875.8307610758973</v>
      </c>
      <c r="L46" s="53">
        <v>183</v>
      </c>
      <c r="M46" s="55">
        <v>1415.7088122605364</v>
      </c>
      <c r="N46" s="55">
        <v>1534.1257045348884</v>
      </c>
      <c r="O46" s="55">
        <v>1452.8006400113973</v>
      </c>
      <c r="P46" s="56">
        <v>1615.4507690583796</v>
      </c>
      <c r="Q46" s="53">
        <v>191</v>
      </c>
      <c r="R46" s="55">
        <v>1188</v>
      </c>
      <c r="S46" s="55">
        <v>1274.8072531412893</v>
      </c>
      <c r="T46" s="55">
        <v>1211.580370311257</v>
      </c>
      <c r="U46" s="56">
        <v>1338.0341359713216</v>
      </c>
    </row>
    <row r="47" spans="1:21" x14ac:dyDescent="0.35">
      <c r="A47" t="s">
        <v>18</v>
      </c>
      <c r="B47">
        <v>2016</v>
      </c>
      <c r="C47" t="s">
        <v>8</v>
      </c>
      <c r="D47" s="53">
        <v>1807</v>
      </c>
      <c r="E47" s="55">
        <v>986</v>
      </c>
      <c r="F47" s="59">
        <v>0.64697457930540636</v>
      </c>
      <c r="G47" s="53">
        <v>1623</v>
      </c>
      <c r="H47" s="55">
        <v>1753.9379844961238</v>
      </c>
      <c r="I47" s="55">
        <v>1925.2166132103416</v>
      </c>
      <c r="J47" s="55">
        <v>1885.9417812867691</v>
      </c>
      <c r="K47" s="56">
        <v>1964.4914451339141</v>
      </c>
      <c r="L47" s="53">
        <v>104</v>
      </c>
      <c r="M47" s="55">
        <v>1438.31321603928</v>
      </c>
      <c r="N47" s="55">
        <v>1593.7272149808064</v>
      </c>
      <c r="O47" s="55">
        <v>1473.9336552913326</v>
      </c>
      <c r="P47" s="56">
        <v>1713.5207746702802</v>
      </c>
      <c r="Q47" s="53">
        <v>80</v>
      </c>
      <c r="R47" s="55">
        <v>1157.9299435028247</v>
      </c>
      <c r="S47" s="55">
        <v>1249.227831441016</v>
      </c>
      <c r="T47" s="55">
        <v>1156.6017351546957</v>
      </c>
      <c r="U47" s="56">
        <v>1341.8539277273362</v>
      </c>
    </row>
    <row r="48" spans="1:21" x14ac:dyDescent="0.35">
      <c r="A48" t="s">
        <v>18</v>
      </c>
      <c r="B48">
        <v>2016</v>
      </c>
      <c r="C48" t="s">
        <v>9</v>
      </c>
      <c r="D48" s="53">
        <v>2295</v>
      </c>
      <c r="E48" s="55">
        <v>1160</v>
      </c>
      <c r="F48" s="59">
        <v>0.66425470332850944</v>
      </c>
      <c r="G48" s="53">
        <v>2070</v>
      </c>
      <c r="H48" s="55">
        <v>1750</v>
      </c>
      <c r="I48" s="55">
        <v>1933.935172177291</v>
      </c>
      <c r="J48" s="55">
        <v>1898.923688211288</v>
      </c>
      <c r="K48" s="56">
        <v>1968.9466561432939</v>
      </c>
      <c r="L48" s="53">
        <v>126</v>
      </c>
      <c r="M48" s="55">
        <v>1439.87641723356</v>
      </c>
      <c r="N48" s="55">
        <v>1543.8943359281225</v>
      </c>
      <c r="O48" s="55">
        <v>1457.0615843797502</v>
      </c>
      <c r="P48" s="56">
        <v>1630.7270874764947</v>
      </c>
      <c r="Q48" s="53">
        <v>99</v>
      </c>
      <c r="R48" s="55">
        <v>1128.25</v>
      </c>
      <c r="S48" s="55">
        <v>1246.3335404624809</v>
      </c>
      <c r="T48" s="55">
        <v>1159.0115311380025</v>
      </c>
      <c r="U48" s="56">
        <v>1333.6555497869592</v>
      </c>
    </row>
    <row r="49" spans="1:21" x14ac:dyDescent="0.35">
      <c r="A49" t="s">
        <v>18</v>
      </c>
      <c r="B49">
        <v>2016</v>
      </c>
      <c r="C49" t="s">
        <v>10</v>
      </c>
      <c r="D49" s="53">
        <v>1612</v>
      </c>
      <c r="E49" s="55">
        <v>664</v>
      </c>
      <c r="F49" s="59">
        <v>0.70826010544815465</v>
      </c>
      <c r="G49" s="53">
        <v>1361</v>
      </c>
      <c r="H49" s="55">
        <v>1714.2857142857142</v>
      </c>
      <c r="I49" s="55">
        <v>1896.9518980041555</v>
      </c>
      <c r="J49" s="55">
        <v>1855.6352096963778</v>
      </c>
      <c r="K49" s="56">
        <v>1938.2685863119332</v>
      </c>
      <c r="L49" s="53">
        <v>121</v>
      </c>
      <c r="M49" s="55">
        <v>1434.375</v>
      </c>
      <c r="N49" s="55">
        <v>1541.4079737133504</v>
      </c>
      <c r="O49" s="55">
        <v>1443.8686789319088</v>
      </c>
      <c r="P49" s="56">
        <v>1638.9472684947921</v>
      </c>
      <c r="Q49" s="53">
        <v>130</v>
      </c>
      <c r="R49" s="55">
        <v>1093.8375350140054</v>
      </c>
      <c r="S49" s="55">
        <v>1181.6798395883654</v>
      </c>
      <c r="T49" s="55">
        <v>1127.7333691577348</v>
      </c>
      <c r="U49" s="56">
        <v>1235.626310018996</v>
      </c>
    </row>
    <row r="50" spans="1:21" x14ac:dyDescent="0.35">
      <c r="A50" t="s">
        <v>18</v>
      </c>
      <c r="B50">
        <v>2017</v>
      </c>
      <c r="C50" t="s">
        <v>11</v>
      </c>
      <c r="D50" s="53">
        <v>1535</v>
      </c>
      <c r="E50" s="55">
        <v>794</v>
      </c>
      <c r="F50" s="59">
        <v>0.65908115070845852</v>
      </c>
      <c r="G50" s="53">
        <v>1370</v>
      </c>
      <c r="H50" s="55">
        <v>1576.086956521739</v>
      </c>
      <c r="I50" s="55">
        <v>1748.7723757621595</v>
      </c>
      <c r="J50" s="55">
        <v>1707.9322480184881</v>
      </c>
      <c r="K50" s="56">
        <v>1789.612503505831</v>
      </c>
      <c r="L50" s="53">
        <v>107</v>
      </c>
      <c r="M50" s="55">
        <v>1420.8994003224573</v>
      </c>
      <c r="N50" s="55">
        <v>1430.507739614209</v>
      </c>
      <c r="O50" s="55">
        <v>1348.2939130151942</v>
      </c>
      <c r="P50" s="56">
        <v>1512.7215662132237</v>
      </c>
      <c r="Q50" s="53">
        <v>58</v>
      </c>
      <c r="R50" s="55">
        <v>1153.4096751075012</v>
      </c>
      <c r="S50" s="55">
        <v>1249.6224283843967</v>
      </c>
      <c r="T50" s="55">
        <v>1143.0242911736509</v>
      </c>
      <c r="U50" s="56">
        <v>1356.2205655951425</v>
      </c>
    </row>
    <row r="51" spans="1:21" x14ac:dyDescent="0.35">
      <c r="A51" t="s">
        <v>18</v>
      </c>
      <c r="B51">
        <v>2017</v>
      </c>
      <c r="C51" t="s">
        <v>12</v>
      </c>
      <c r="D51" s="53">
        <v>1787</v>
      </c>
      <c r="E51" s="55">
        <v>1056</v>
      </c>
      <c r="F51" s="59">
        <v>0.6285613788251847</v>
      </c>
      <c r="G51" s="53">
        <v>1589</v>
      </c>
      <c r="H51" s="55">
        <v>1655.1724137931035</v>
      </c>
      <c r="I51" s="55">
        <v>1872.4486979369217</v>
      </c>
      <c r="J51" s="55">
        <v>1831.808878245233</v>
      </c>
      <c r="K51" s="56">
        <v>1913.0885176286104</v>
      </c>
      <c r="L51" s="53">
        <v>131</v>
      </c>
      <c r="M51" s="55">
        <v>1348.8888888888887</v>
      </c>
      <c r="N51" s="55">
        <v>1384.9329485619155</v>
      </c>
      <c r="O51" s="55">
        <v>1313.3900607100397</v>
      </c>
      <c r="P51" s="56">
        <v>1456.4758364137913</v>
      </c>
      <c r="Q51" s="53">
        <v>67</v>
      </c>
      <c r="R51" s="55">
        <v>1170.4035874439462</v>
      </c>
      <c r="S51" s="55">
        <v>1206.8658183063033</v>
      </c>
      <c r="T51" s="55">
        <v>1122.9226509418677</v>
      </c>
      <c r="U51" s="56">
        <v>1290.8089856707388</v>
      </c>
    </row>
    <row r="52" spans="1:21" x14ac:dyDescent="0.35">
      <c r="A52" s="52" t="s">
        <v>18</v>
      </c>
      <c r="B52" s="52">
        <v>2017</v>
      </c>
      <c r="C52" s="52" t="s">
        <v>13</v>
      </c>
      <c r="D52" s="54">
        <v>2164</v>
      </c>
      <c r="E52" s="57">
        <v>923</v>
      </c>
      <c r="F52" s="60">
        <v>0.70100421120829282</v>
      </c>
      <c r="G52" s="54">
        <v>1837</v>
      </c>
      <c r="H52" s="57">
        <v>1666.6666666666667</v>
      </c>
      <c r="I52" s="57">
        <v>1884.9173133048923</v>
      </c>
      <c r="J52" s="57">
        <v>1848.5233318634862</v>
      </c>
      <c r="K52" s="58">
        <v>1921.3112947462985</v>
      </c>
      <c r="L52" s="54">
        <v>194</v>
      </c>
      <c r="M52" s="57">
        <v>1394.4444444444443</v>
      </c>
      <c r="N52" s="57">
        <v>1485.1576273883527</v>
      </c>
      <c r="O52" s="57">
        <v>1403.2486174939024</v>
      </c>
      <c r="P52" s="58">
        <v>1567.066637282803</v>
      </c>
      <c r="Q52" s="54">
        <v>133</v>
      </c>
      <c r="R52" s="57">
        <v>1067.8871090770406</v>
      </c>
      <c r="S52" s="57">
        <v>1140.4549562851053</v>
      </c>
      <c r="T52" s="57">
        <v>1080.7153651933168</v>
      </c>
      <c r="U52" s="58">
        <v>1200.1945473768938</v>
      </c>
    </row>
    <row r="53" spans="1:21" x14ac:dyDescent="0.35">
      <c r="A53" t="s">
        <v>19</v>
      </c>
      <c r="B53">
        <v>2017</v>
      </c>
      <c r="C53" t="s">
        <v>2</v>
      </c>
      <c r="D53" s="53">
        <v>1357</v>
      </c>
      <c r="E53" s="55">
        <v>689</v>
      </c>
      <c r="F53" s="59">
        <v>0.66324535679374386</v>
      </c>
      <c r="G53" s="53">
        <v>1186</v>
      </c>
      <c r="H53" s="55">
        <v>1669.09</v>
      </c>
      <c r="I53" s="55">
        <v>1863.57</v>
      </c>
      <c r="J53" s="55">
        <v>1817.3290863988209</v>
      </c>
      <c r="K53" s="56">
        <v>1909.810913601179</v>
      </c>
      <c r="L53" s="53">
        <v>110</v>
      </c>
      <c r="M53" s="55">
        <v>1283.24</v>
      </c>
      <c r="N53" s="55">
        <v>1367.91</v>
      </c>
      <c r="O53" s="55">
        <v>1280.2844615996123</v>
      </c>
      <c r="P53" s="56">
        <v>1455.5355384003878</v>
      </c>
      <c r="Q53" s="53">
        <v>61</v>
      </c>
      <c r="R53" s="55">
        <v>1014</v>
      </c>
      <c r="S53" s="55">
        <v>1100.8800000000001</v>
      </c>
      <c r="T53" s="55">
        <v>1007.9724451700368</v>
      </c>
      <c r="U53" s="56">
        <v>1193.7875548299633</v>
      </c>
    </row>
    <row r="54" spans="1:21" x14ac:dyDescent="0.35">
      <c r="A54" t="s">
        <v>19</v>
      </c>
      <c r="B54">
        <v>2017</v>
      </c>
      <c r="C54" t="s">
        <v>3</v>
      </c>
      <c r="D54" s="53">
        <v>2141</v>
      </c>
      <c r="E54" s="55">
        <v>921</v>
      </c>
      <c r="F54" s="59">
        <v>0.69921619856303074</v>
      </c>
      <c r="G54" s="53">
        <v>1898</v>
      </c>
      <c r="H54" s="55">
        <v>1793.6</v>
      </c>
      <c r="I54" s="55">
        <v>1919.65</v>
      </c>
      <c r="J54" s="55">
        <v>1885.0830222110308</v>
      </c>
      <c r="K54" s="56">
        <v>1954.2169777889694</v>
      </c>
      <c r="L54" s="53">
        <v>149</v>
      </c>
      <c r="M54" s="55">
        <v>1363.52</v>
      </c>
      <c r="N54" s="55">
        <v>1494.5</v>
      </c>
      <c r="O54" s="55">
        <v>1424.9718196748258</v>
      </c>
      <c r="P54" s="56">
        <v>1564.0281803251742</v>
      </c>
      <c r="Q54" s="53">
        <v>94</v>
      </c>
      <c r="R54" s="55">
        <v>1088.6500000000001</v>
      </c>
      <c r="S54" s="55">
        <v>1195.5</v>
      </c>
      <c r="T54" s="55">
        <v>1107.2274629129352</v>
      </c>
      <c r="U54" s="56">
        <v>1283.7725370870648</v>
      </c>
    </row>
    <row r="55" spans="1:21" x14ac:dyDescent="0.35">
      <c r="A55" t="s">
        <v>19</v>
      </c>
      <c r="B55">
        <v>2017</v>
      </c>
      <c r="C55" t="s">
        <v>4</v>
      </c>
      <c r="D55" s="53">
        <v>2047</v>
      </c>
      <c r="E55" s="55">
        <v>1043</v>
      </c>
      <c r="F55" s="59">
        <v>0.6624595469255663</v>
      </c>
      <c r="G55" s="53">
        <v>1745</v>
      </c>
      <c r="H55" s="55">
        <v>1697.97</v>
      </c>
      <c r="I55" s="55">
        <v>1823.71</v>
      </c>
      <c r="J55" s="55">
        <v>1787.9151721660744</v>
      </c>
      <c r="K55" s="56">
        <v>1859.5048278339257</v>
      </c>
      <c r="L55" s="53">
        <v>207</v>
      </c>
      <c r="M55" s="55">
        <v>1425.19</v>
      </c>
      <c r="N55" s="55">
        <v>1531.28</v>
      </c>
      <c r="O55" s="55">
        <v>1461.7348825275908</v>
      </c>
      <c r="P55" s="56">
        <v>1600.8251174724091</v>
      </c>
      <c r="Q55" s="53">
        <v>95</v>
      </c>
      <c r="R55" s="55">
        <v>1127.3900000000001</v>
      </c>
      <c r="S55" s="55">
        <v>1137.3900000000001</v>
      </c>
      <c r="T55" s="55">
        <v>1074.4020289521682</v>
      </c>
      <c r="U55" s="56">
        <v>1200.377971047832</v>
      </c>
    </row>
    <row r="56" spans="1:21" x14ac:dyDescent="0.35">
      <c r="A56" t="s">
        <v>19</v>
      </c>
      <c r="B56">
        <v>2017</v>
      </c>
      <c r="C56" t="s">
        <v>5</v>
      </c>
      <c r="D56" s="53">
        <v>1751</v>
      </c>
      <c r="E56" s="55">
        <v>820</v>
      </c>
      <c r="F56" s="59">
        <v>0.6810579541034617</v>
      </c>
      <c r="G56" s="53">
        <v>1491</v>
      </c>
      <c r="H56" s="55">
        <v>1636.36</v>
      </c>
      <c r="I56" s="55">
        <v>1768.33</v>
      </c>
      <c r="J56" s="55">
        <v>1732.1557418809161</v>
      </c>
      <c r="K56" s="56">
        <v>1804.5042581190837</v>
      </c>
      <c r="L56" s="53">
        <v>168</v>
      </c>
      <c r="M56" s="55">
        <v>1414.8</v>
      </c>
      <c r="N56" s="55">
        <v>1534.43</v>
      </c>
      <c r="O56" s="55">
        <v>1447.8762515777239</v>
      </c>
      <c r="P56" s="56">
        <v>1620.9837484222762</v>
      </c>
      <c r="Q56" s="53">
        <v>92</v>
      </c>
      <c r="R56" s="55">
        <v>1041.25</v>
      </c>
      <c r="S56" s="55">
        <v>1104.94</v>
      </c>
      <c r="T56" s="55">
        <v>1010.132499404998</v>
      </c>
      <c r="U56" s="56">
        <v>1199.7475005950021</v>
      </c>
    </row>
    <row r="57" spans="1:21" x14ac:dyDescent="0.35">
      <c r="A57" t="s">
        <v>19</v>
      </c>
      <c r="B57">
        <v>2017</v>
      </c>
      <c r="C57" t="s">
        <v>6</v>
      </c>
      <c r="D57" s="53">
        <v>2200</v>
      </c>
      <c r="E57" s="55">
        <v>868</v>
      </c>
      <c r="F57" s="59">
        <v>0.71707953063885266</v>
      </c>
      <c r="G57" s="53">
        <v>1918</v>
      </c>
      <c r="H57" s="55">
        <v>1659.67</v>
      </c>
      <c r="I57" s="55">
        <v>1820.94</v>
      </c>
      <c r="J57" s="55">
        <v>1785.9737068526395</v>
      </c>
      <c r="K57" s="56">
        <v>1855.9062931473607</v>
      </c>
      <c r="L57" s="53">
        <v>173</v>
      </c>
      <c r="M57" s="55">
        <v>1371.99</v>
      </c>
      <c r="N57" s="55">
        <v>1500.28</v>
      </c>
      <c r="O57" s="55">
        <v>1427.4349987283174</v>
      </c>
      <c r="P57" s="56">
        <v>1573.1250012716825</v>
      </c>
      <c r="Q57" s="53">
        <v>109</v>
      </c>
      <c r="R57" s="55">
        <v>1113.75</v>
      </c>
      <c r="S57" s="55">
        <v>1198.92</v>
      </c>
      <c r="T57" s="55">
        <v>1122.5216682729335</v>
      </c>
      <c r="U57" s="56">
        <v>1275.3183317270666</v>
      </c>
    </row>
    <row r="58" spans="1:21" x14ac:dyDescent="0.35">
      <c r="A58" t="s">
        <v>19</v>
      </c>
      <c r="B58">
        <v>2017</v>
      </c>
      <c r="C58" t="s">
        <v>7</v>
      </c>
      <c r="D58" s="53">
        <v>2309</v>
      </c>
      <c r="E58" s="55">
        <v>1094</v>
      </c>
      <c r="F58" s="59">
        <v>0.67851895386423744</v>
      </c>
      <c r="G58" s="53">
        <v>1975</v>
      </c>
      <c r="H58" s="55">
        <v>1733.33</v>
      </c>
      <c r="I58" s="55">
        <v>1878.28</v>
      </c>
      <c r="J58" s="55">
        <v>1845.1913898513458</v>
      </c>
      <c r="K58" s="56">
        <v>1911.3686101486542</v>
      </c>
      <c r="L58" s="53">
        <v>210</v>
      </c>
      <c r="M58" s="55">
        <v>1370.37</v>
      </c>
      <c r="N58" s="55">
        <v>1482.28</v>
      </c>
      <c r="O58" s="55">
        <v>1412.439486035988</v>
      </c>
      <c r="P58" s="56">
        <v>1552.1205139640119</v>
      </c>
      <c r="Q58" s="53">
        <v>124</v>
      </c>
      <c r="R58" s="55">
        <v>1025.29</v>
      </c>
      <c r="S58" s="55">
        <v>1098.57</v>
      </c>
      <c r="T58" s="55">
        <v>1052.8787344539321</v>
      </c>
      <c r="U58" s="56">
        <v>1144.2612655460678</v>
      </c>
    </row>
    <row r="59" spans="1:21" x14ac:dyDescent="0.35">
      <c r="A59" t="s">
        <v>19</v>
      </c>
      <c r="B59">
        <v>2017</v>
      </c>
      <c r="C59" t="s">
        <v>8</v>
      </c>
      <c r="D59" s="53">
        <v>1897</v>
      </c>
      <c r="E59" s="55">
        <v>885</v>
      </c>
      <c r="F59" s="59">
        <v>0.68188353702372395</v>
      </c>
      <c r="G59" s="53">
        <v>1635</v>
      </c>
      <c r="H59" s="55">
        <v>1659.18</v>
      </c>
      <c r="I59" s="55">
        <v>1814.51</v>
      </c>
      <c r="J59" s="55">
        <v>1778.1307554620778</v>
      </c>
      <c r="K59" s="56">
        <v>1850.8892445379222</v>
      </c>
      <c r="L59" s="53">
        <v>176</v>
      </c>
      <c r="M59" s="55">
        <v>1406.96</v>
      </c>
      <c r="N59" s="55">
        <v>1518.89</v>
      </c>
      <c r="O59" s="55">
        <v>1436.8939898420772</v>
      </c>
      <c r="P59" s="56">
        <v>1600.886010157923</v>
      </c>
      <c r="Q59" s="53">
        <v>86</v>
      </c>
      <c r="R59" s="55">
        <v>1098.18</v>
      </c>
      <c r="S59" s="55">
        <v>1171.8</v>
      </c>
      <c r="T59" s="55">
        <v>1100.7729677450147</v>
      </c>
      <c r="U59" s="56">
        <v>1242.8270322549852</v>
      </c>
    </row>
    <row r="60" spans="1:21" x14ac:dyDescent="0.35">
      <c r="A60" t="s">
        <v>19</v>
      </c>
      <c r="B60">
        <v>2017</v>
      </c>
      <c r="C60" t="s">
        <v>9</v>
      </c>
      <c r="D60" s="53">
        <v>2283</v>
      </c>
      <c r="E60" s="55">
        <v>1049</v>
      </c>
      <c r="F60" s="59">
        <v>0.6851740696278511</v>
      </c>
      <c r="G60" s="53">
        <v>2006</v>
      </c>
      <c r="H60" s="55">
        <v>1719.64</v>
      </c>
      <c r="I60" s="55">
        <v>1811.9</v>
      </c>
      <c r="J60" s="55">
        <v>1780.4929242488392</v>
      </c>
      <c r="K60" s="56">
        <v>1843.3070757511609</v>
      </c>
      <c r="L60" s="53">
        <v>178</v>
      </c>
      <c r="M60" s="55">
        <v>1427.52</v>
      </c>
      <c r="N60" s="55">
        <v>1512.59</v>
      </c>
      <c r="O60" s="55">
        <v>1434.3687230300541</v>
      </c>
      <c r="P60" s="56">
        <v>1590.8112769699458</v>
      </c>
      <c r="Q60" s="53">
        <v>99</v>
      </c>
      <c r="R60" s="55">
        <v>1111.1099999999999</v>
      </c>
      <c r="S60" s="55">
        <v>1122.49</v>
      </c>
      <c r="T60" s="55">
        <v>1068.1332935904452</v>
      </c>
      <c r="U60" s="56">
        <v>1176.8467064095548</v>
      </c>
    </row>
    <row r="61" spans="1:21" x14ac:dyDescent="0.35">
      <c r="A61" t="s">
        <v>19</v>
      </c>
      <c r="B61">
        <v>2017</v>
      </c>
      <c r="C61" t="s">
        <v>10</v>
      </c>
      <c r="D61" s="53">
        <v>1638</v>
      </c>
      <c r="E61" s="55">
        <v>759</v>
      </c>
      <c r="F61" s="59">
        <v>0.68335419274092613</v>
      </c>
      <c r="G61" s="53">
        <v>1390</v>
      </c>
      <c r="H61" s="55">
        <v>1733.33</v>
      </c>
      <c r="I61" s="55">
        <v>1829.29</v>
      </c>
      <c r="J61" s="55">
        <v>1792.1378661648287</v>
      </c>
      <c r="K61" s="56">
        <v>1866.4421338351713</v>
      </c>
      <c r="L61" s="53">
        <v>162</v>
      </c>
      <c r="M61" s="55">
        <v>1438.86</v>
      </c>
      <c r="N61" s="55">
        <v>1521.02</v>
      </c>
      <c r="O61" s="55">
        <v>1443.809879191391</v>
      </c>
      <c r="P61" s="56">
        <v>1598.2301208086089</v>
      </c>
      <c r="Q61" s="53">
        <v>86</v>
      </c>
      <c r="R61" s="55">
        <v>1121.92</v>
      </c>
      <c r="S61" s="55">
        <v>1218.4100000000001</v>
      </c>
      <c r="T61" s="55">
        <v>1133.9409655685672</v>
      </c>
      <c r="U61" s="56">
        <v>1302.879034431433</v>
      </c>
    </row>
    <row r="62" spans="1:21" x14ac:dyDescent="0.35">
      <c r="A62" t="s">
        <v>19</v>
      </c>
      <c r="B62">
        <v>2018</v>
      </c>
      <c r="C62" t="s">
        <v>11</v>
      </c>
      <c r="D62" s="53">
        <v>1593</v>
      </c>
      <c r="E62" s="55">
        <v>822</v>
      </c>
      <c r="F62" s="59">
        <v>0.65962732919254663</v>
      </c>
      <c r="G62" s="53">
        <v>1378</v>
      </c>
      <c r="H62" s="55">
        <v>1685.05</v>
      </c>
      <c r="I62" s="55">
        <v>1810.6</v>
      </c>
      <c r="J62" s="55">
        <v>1772.2779770670702</v>
      </c>
      <c r="K62" s="56">
        <v>1848.9220229329296</v>
      </c>
      <c r="L62" s="53">
        <v>129</v>
      </c>
      <c r="M62" s="55">
        <v>1364.52</v>
      </c>
      <c r="N62" s="55">
        <v>1521.92</v>
      </c>
      <c r="O62" s="55">
        <v>1424.5137792412024</v>
      </c>
      <c r="P62" s="56">
        <v>1619.3262207587977</v>
      </c>
      <c r="Q62" s="53">
        <v>86</v>
      </c>
      <c r="R62" s="55">
        <v>1047.83</v>
      </c>
      <c r="S62" s="55">
        <v>1101.47</v>
      </c>
      <c r="T62" s="55">
        <v>1052.421486712449</v>
      </c>
      <c r="U62" s="56">
        <v>1150.5185132875511</v>
      </c>
    </row>
    <row r="63" spans="1:21" x14ac:dyDescent="0.35">
      <c r="A63" t="s">
        <v>19</v>
      </c>
      <c r="B63">
        <v>2018</v>
      </c>
      <c r="C63" t="s">
        <v>12</v>
      </c>
      <c r="D63" s="53">
        <v>1504</v>
      </c>
      <c r="E63" s="55">
        <v>817</v>
      </c>
      <c r="F63" s="59">
        <v>0.6479965532098233</v>
      </c>
      <c r="G63" s="53">
        <v>1293</v>
      </c>
      <c r="H63" s="55">
        <v>1714.29</v>
      </c>
      <c r="I63" s="55">
        <v>1853.71</v>
      </c>
      <c r="J63" s="55">
        <v>1816.8350848616635</v>
      </c>
      <c r="K63" s="56">
        <v>1890.5849151383366</v>
      </c>
      <c r="L63" s="53">
        <v>129</v>
      </c>
      <c r="M63" s="55">
        <v>1419.26</v>
      </c>
      <c r="N63" s="55">
        <v>1582.73</v>
      </c>
      <c r="O63" s="55">
        <v>1476.2760192015464</v>
      </c>
      <c r="P63" s="56">
        <v>1689.1839807984536</v>
      </c>
      <c r="Q63" s="53">
        <v>82</v>
      </c>
      <c r="R63" s="55">
        <v>1124.74</v>
      </c>
      <c r="S63" s="55">
        <v>1208.82</v>
      </c>
      <c r="T63" s="55">
        <v>1104.4649907337271</v>
      </c>
      <c r="U63" s="56">
        <v>1313.1750092662728</v>
      </c>
    </row>
    <row r="64" spans="1:21" x14ac:dyDescent="0.35">
      <c r="A64" s="52" t="s">
        <v>19</v>
      </c>
      <c r="B64" s="52">
        <v>2018</v>
      </c>
      <c r="C64" s="52" t="s">
        <v>13</v>
      </c>
      <c r="D64" s="54">
        <v>2121</v>
      </c>
      <c r="E64" s="57">
        <v>915</v>
      </c>
      <c r="F64" s="60">
        <v>0.6986166007905138</v>
      </c>
      <c r="G64" s="54">
        <v>1793</v>
      </c>
      <c r="H64" s="57">
        <v>1714.29</v>
      </c>
      <c r="I64" s="57">
        <v>1885.04</v>
      </c>
      <c r="J64" s="57">
        <v>1848.1787625191423</v>
      </c>
      <c r="K64" s="58">
        <v>1921.9012374808576</v>
      </c>
      <c r="L64" s="54">
        <v>194</v>
      </c>
      <c r="M64" s="57">
        <v>1430.54</v>
      </c>
      <c r="N64" s="57">
        <v>1545.7</v>
      </c>
      <c r="O64" s="57">
        <v>1470.7568565991305</v>
      </c>
      <c r="P64" s="58">
        <v>1620.6431434008696</v>
      </c>
      <c r="Q64" s="54">
        <v>134</v>
      </c>
      <c r="R64" s="57">
        <v>1043.1300000000001</v>
      </c>
      <c r="S64" s="57">
        <v>1175.6500000000001</v>
      </c>
      <c r="T64" s="57">
        <v>1090.2882237156589</v>
      </c>
      <c r="U64" s="58">
        <v>1261.0117762843413</v>
      </c>
    </row>
    <row r="65" spans="1:21" x14ac:dyDescent="0.35">
      <c r="A65" t="s">
        <v>22</v>
      </c>
      <c r="B65">
        <v>2018</v>
      </c>
      <c r="C65" t="s">
        <v>2</v>
      </c>
      <c r="D65" s="53">
        <v>1701</v>
      </c>
      <c r="E65" s="55">
        <v>860</v>
      </c>
      <c r="F65" s="59">
        <v>0.66419367434595866</v>
      </c>
      <c r="G65" s="53">
        <v>1465</v>
      </c>
      <c r="H65" s="55">
        <v>1754.3859649122808</v>
      </c>
      <c r="I65" s="55">
        <v>1868.9165627692187</v>
      </c>
      <c r="J65" s="55">
        <v>1832.7656715617616</v>
      </c>
      <c r="K65" s="56">
        <v>1905.0674539766758</v>
      </c>
      <c r="L65" s="53">
        <v>168</v>
      </c>
      <c r="M65" s="55">
        <v>1474.9994999999999</v>
      </c>
      <c r="N65" s="55">
        <v>1597.0282927048352</v>
      </c>
      <c r="O65" s="55">
        <v>1501.5106407327169</v>
      </c>
      <c r="P65" s="56">
        <v>1692.5459446769535</v>
      </c>
      <c r="Q65" s="53">
        <v>68</v>
      </c>
      <c r="R65" s="55">
        <v>1112.4416666666666</v>
      </c>
      <c r="S65" s="55">
        <v>1193.7500619204602</v>
      </c>
      <c r="T65" s="55">
        <v>1104.0136086478071</v>
      </c>
      <c r="U65" s="56">
        <v>1283.4865151931133</v>
      </c>
    </row>
    <row r="66" spans="1:21" x14ac:dyDescent="0.35">
      <c r="A66" t="s">
        <v>22</v>
      </c>
      <c r="B66">
        <v>2018</v>
      </c>
      <c r="C66" t="s">
        <v>3</v>
      </c>
      <c r="D66" s="53">
        <v>1997</v>
      </c>
      <c r="E66" s="55">
        <v>931</v>
      </c>
      <c r="F66" s="59">
        <v>0.68203551912568305</v>
      </c>
      <c r="G66" s="53">
        <v>1747</v>
      </c>
      <c r="H66" s="55">
        <v>1675.3926701570681</v>
      </c>
      <c r="I66" s="55">
        <v>1797.7061499179272</v>
      </c>
      <c r="J66" s="55">
        <v>1767.0016467205305</v>
      </c>
      <c r="K66" s="56">
        <v>1828.4106531153238</v>
      </c>
      <c r="L66" s="53">
        <v>172</v>
      </c>
      <c r="M66" s="55">
        <v>1398.6285618279571</v>
      </c>
      <c r="N66" s="55">
        <v>1550.1681215407932</v>
      </c>
      <c r="O66" s="55">
        <v>1456.851906135224</v>
      </c>
      <c r="P66" s="56">
        <v>1643.4843369463624</v>
      </c>
      <c r="Q66" s="53">
        <v>78</v>
      </c>
      <c r="R66" s="55">
        <v>1087.0905071347224</v>
      </c>
      <c r="S66" s="55">
        <v>1143.2073561850009</v>
      </c>
      <c r="T66" s="55">
        <v>1050.8913264195317</v>
      </c>
      <c r="U66" s="56">
        <v>1235.5233859504701</v>
      </c>
    </row>
    <row r="67" spans="1:21" x14ac:dyDescent="0.35">
      <c r="A67" t="s">
        <v>22</v>
      </c>
      <c r="B67">
        <v>2018</v>
      </c>
      <c r="C67" t="s">
        <v>4</v>
      </c>
      <c r="D67" s="53">
        <v>1455</v>
      </c>
      <c r="E67" s="55">
        <v>1713</v>
      </c>
      <c r="F67" s="59">
        <v>0.45928030303030304</v>
      </c>
      <c r="G67" s="53">
        <v>1308</v>
      </c>
      <c r="H67" s="55">
        <v>1695.6057752667921</v>
      </c>
      <c r="I67" s="55">
        <v>1938.6159396142552</v>
      </c>
      <c r="J67" s="55">
        <v>1881.2957038119116</v>
      </c>
      <c r="K67" s="56">
        <v>1995.9361754165989</v>
      </c>
      <c r="L67" s="53">
        <v>121</v>
      </c>
      <c r="M67" s="55">
        <v>1309.5238095238094</v>
      </c>
      <c r="N67" s="55">
        <v>1399.8094852789375</v>
      </c>
      <c r="O67" s="55">
        <v>1270.2112828864847</v>
      </c>
      <c r="P67" s="56">
        <v>1529.4076876713902</v>
      </c>
      <c r="Q67" s="53">
        <v>26</v>
      </c>
      <c r="R67" s="55">
        <v>1041.5392963625522</v>
      </c>
      <c r="S67" s="55">
        <v>1026.4484685009618</v>
      </c>
      <c r="T67" s="55">
        <v>872.92656010713563</v>
      </c>
      <c r="U67" s="56">
        <v>1179.9703768947879</v>
      </c>
    </row>
    <row r="68" spans="1:21" x14ac:dyDescent="0.35">
      <c r="A68" t="s">
        <v>22</v>
      </c>
      <c r="B68">
        <v>2018</v>
      </c>
      <c r="C68" t="s">
        <v>5</v>
      </c>
      <c r="D68" s="53">
        <v>1944</v>
      </c>
      <c r="E68" s="55">
        <v>805</v>
      </c>
      <c r="F68" s="59">
        <v>0.70716624226991631</v>
      </c>
      <c r="G68" s="53">
        <v>1656</v>
      </c>
      <c r="H68" s="55">
        <v>1650.6858974358975</v>
      </c>
      <c r="I68" s="55">
        <v>1748.0845741561618</v>
      </c>
      <c r="J68" s="55">
        <v>1713.1203203108141</v>
      </c>
      <c r="K68" s="56">
        <v>1783.0488280015095</v>
      </c>
      <c r="L68" s="53">
        <v>204</v>
      </c>
      <c r="M68" s="55">
        <v>1364.2101959229524</v>
      </c>
      <c r="N68" s="55">
        <v>1476.6746090929496</v>
      </c>
      <c r="O68" s="55">
        <v>1407.0776831321493</v>
      </c>
      <c r="P68" s="56">
        <v>1546.2715350537499</v>
      </c>
      <c r="Q68" s="53">
        <v>84</v>
      </c>
      <c r="R68" s="55">
        <v>1105.5555555555557</v>
      </c>
      <c r="S68" s="55">
        <v>1174.6405766346973</v>
      </c>
      <c r="T68" s="55">
        <v>1090.6709692331626</v>
      </c>
      <c r="U68" s="56">
        <v>1258.6101840362319</v>
      </c>
    </row>
    <row r="69" spans="1:21" x14ac:dyDescent="0.35">
      <c r="A69" t="s">
        <v>22</v>
      </c>
      <c r="B69">
        <v>2018</v>
      </c>
      <c r="C69" t="s">
        <v>6</v>
      </c>
      <c r="D69" s="53">
        <v>2259</v>
      </c>
      <c r="E69" s="55">
        <v>989</v>
      </c>
      <c r="F69" s="59">
        <v>0.69550492610837433</v>
      </c>
      <c r="G69" s="53">
        <v>1949</v>
      </c>
      <c r="H69" s="55">
        <v>1674.3243243243242</v>
      </c>
      <c r="I69" s="55">
        <v>1776.4909597980275</v>
      </c>
      <c r="J69" s="55">
        <v>1745.3837173985517</v>
      </c>
      <c r="K69" s="56">
        <v>1807.5982021975033</v>
      </c>
      <c r="L69" s="53">
        <v>203</v>
      </c>
      <c r="M69" s="55">
        <v>1312.7272727272725</v>
      </c>
      <c r="N69" s="55">
        <v>1472.248679174078</v>
      </c>
      <c r="O69" s="55">
        <v>1397.9027597153818</v>
      </c>
      <c r="P69" s="56">
        <v>1546.5945986327743</v>
      </c>
      <c r="Q69" s="53">
        <v>107</v>
      </c>
      <c r="R69" s="55">
        <v>1083.6697247706422</v>
      </c>
      <c r="S69" s="55">
        <v>1157.6820467566656</v>
      </c>
      <c r="T69" s="55">
        <v>1088.7226600205586</v>
      </c>
      <c r="U69" s="56">
        <v>1226.6414334927726</v>
      </c>
    </row>
    <row r="70" spans="1:21" x14ac:dyDescent="0.35">
      <c r="A70" t="s">
        <v>22</v>
      </c>
      <c r="B70">
        <v>2018</v>
      </c>
      <c r="C70" t="s">
        <v>7</v>
      </c>
      <c r="D70" s="53">
        <v>2478</v>
      </c>
      <c r="E70" s="55">
        <v>1033</v>
      </c>
      <c r="F70" s="59">
        <v>0.70578182853887783</v>
      </c>
      <c r="G70" s="53">
        <v>2096</v>
      </c>
      <c r="H70" s="55">
        <v>1692.3076923076922</v>
      </c>
      <c r="I70" s="55">
        <v>1825.6508625177705</v>
      </c>
      <c r="J70" s="55">
        <v>1796.2357984267676</v>
      </c>
      <c r="K70" s="56">
        <v>1855.0659266087735</v>
      </c>
      <c r="L70" s="53">
        <v>279</v>
      </c>
      <c r="M70" s="55">
        <v>1339.2857142857142</v>
      </c>
      <c r="N70" s="55">
        <v>1478.2198228863247</v>
      </c>
      <c r="O70" s="55">
        <v>1420.631427290657</v>
      </c>
      <c r="P70" s="56">
        <v>1535.8082184819923</v>
      </c>
      <c r="Q70" s="53">
        <v>103</v>
      </c>
      <c r="R70" s="55">
        <v>1051</v>
      </c>
      <c r="S70" s="55">
        <v>1114.1015428440799</v>
      </c>
      <c r="T70" s="55">
        <v>1053.4844004883957</v>
      </c>
      <c r="U70" s="56">
        <v>1174.718685199764</v>
      </c>
    </row>
    <row r="71" spans="1:21" x14ac:dyDescent="0.35">
      <c r="A71" t="s">
        <v>22</v>
      </c>
      <c r="B71">
        <v>2018</v>
      </c>
      <c r="C71" t="s">
        <v>8</v>
      </c>
      <c r="D71" s="53">
        <v>2601</v>
      </c>
      <c r="E71" s="55">
        <v>1252</v>
      </c>
      <c r="F71" s="59">
        <v>0.67505839605502205</v>
      </c>
      <c r="G71" s="53">
        <v>2250</v>
      </c>
      <c r="H71" s="55">
        <v>1647.4358974358975</v>
      </c>
      <c r="I71" s="55">
        <v>1773.0461022114637</v>
      </c>
      <c r="J71" s="55">
        <v>1744.6078031974118</v>
      </c>
      <c r="K71" s="56">
        <v>1801.4844012255155</v>
      </c>
      <c r="L71" s="53">
        <v>237</v>
      </c>
      <c r="M71" s="55">
        <v>1383.9285714285713</v>
      </c>
      <c r="N71" s="55">
        <v>1533.3016923199375</v>
      </c>
      <c r="O71" s="55">
        <v>1462.2811000858096</v>
      </c>
      <c r="P71" s="56">
        <v>1604.3222845540654</v>
      </c>
      <c r="Q71" s="53">
        <v>114</v>
      </c>
      <c r="R71" s="55">
        <v>1085.7822531735576</v>
      </c>
      <c r="S71" s="55">
        <v>1108.579476018605</v>
      </c>
      <c r="T71" s="55">
        <v>1051.5582221264326</v>
      </c>
      <c r="U71" s="56">
        <v>1165.6007299107773</v>
      </c>
    </row>
    <row r="72" spans="1:21" x14ac:dyDescent="0.35">
      <c r="A72" t="s">
        <v>22</v>
      </c>
      <c r="B72">
        <v>2018</v>
      </c>
      <c r="C72" t="s">
        <v>9</v>
      </c>
      <c r="D72" s="53">
        <v>3476</v>
      </c>
      <c r="E72" s="55">
        <v>1207</v>
      </c>
      <c r="F72" s="59">
        <v>0.74225923553277817</v>
      </c>
      <c r="G72" s="53">
        <v>2973</v>
      </c>
      <c r="H72" s="55">
        <v>1608</v>
      </c>
      <c r="I72" s="55">
        <v>1725.9362051548096</v>
      </c>
      <c r="J72" s="55">
        <v>1702.6953392612006</v>
      </c>
      <c r="K72" s="56">
        <v>1749.1770710484186</v>
      </c>
      <c r="L72" s="53">
        <v>379</v>
      </c>
      <c r="M72" s="55">
        <v>1394.8717948717949</v>
      </c>
      <c r="N72" s="55">
        <v>1512.036445742589</v>
      </c>
      <c r="O72" s="55">
        <v>1458.0821632049101</v>
      </c>
      <c r="P72" s="56">
        <v>1565.9907282802678</v>
      </c>
      <c r="Q72" s="53">
        <v>124</v>
      </c>
      <c r="R72" s="55">
        <v>1153.5126715092815</v>
      </c>
      <c r="S72" s="55">
        <v>1192.2317185983063</v>
      </c>
      <c r="T72" s="55">
        <v>1128.8917756055064</v>
      </c>
      <c r="U72" s="56">
        <v>1255.5716615911062</v>
      </c>
    </row>
    <row r="73" spans="1:21" x14ac:dyDescent="0.35">
      <c r="A73" t="s">
        <v>22</v>
      </c>
      <c r="B73">
        <v>2018</v>
      </c>
      <c r="C73" t="s">
        <v>10</v>
      </c>
      <c r="D73" s="53">
        <v>2764</v>
      </c>
      <c r="E73" s="55">
        <v>945</v>
      </c>
      <c r="F73" s="59">
        <v>0.74521434348881099</v>
      </c>
      <c r="G73" s="53">
        <v>2250</v>
      </c>
      <c r="H73" s="55">
        <v>1607.1583850931677</v>
      </c>
      <c r="I73" s="55">
        <v>1774.0310955596008</v>
      </c>
      <c r="J73" s="55">
        <v>1744.8370621523136</v>
      </c>
      <c r="K73" s="56">
        <v>1803.225128966888</v>
      </c>
      <c r="L73" s="53">
        <v>379</v>
      </c>
      <c r="M73" s="55">
        <v>1375.5957142857144</v>
      </c>
      <c r="N73" s="55">
        <v>1495.5089053326949</v>
      </c>
      <c r="O73" s="55">
        <v>1441.5204674232498</v>
      </c>
      <c r="P73" s="56">
        <v>1549.49734324214</v>
      </c>
      <c r="Q73" s="53">
        <v>135</v>
      </c>
      <c r="R73" s="55">
        <v>1034.7</v>
      </c>
      <c r="S73" s="55">
        <v>1103.870658859355</v>
      </c>
      <c r="T73" s="55">
        <v>1051.6331229758389</v>
      </c>
      <c r="U73" s="56">
        <v>1156.1081947428711</v>
      </c>
    </row>
    <row r="74" spans="1:21" x14ac:dyDescent="0.35">
      <c r="A74" t="s">
        <v>22</v>
      </c>
      <c r="B74">
        <v>2019</v>
      </c>
      <c r="C74" t="s">
        <v>11</v>
      </c>
      <c r="D74" s="53">
        <v>3593</v>
      </c>
      <c r="E74" s="55">
        <v>1380</v>
      </c>
      <c r="F74" s="59">
        <v>0.72250150814397751</v>
      </c>
      <c r="G74" s="53">
        <v>2918</v>
      </c>
      <c r="H74" s="55">
        <v>1694.6581196581196</v>
      </c>
      <c r="I74" s="55">
        <v>1849.8183505235831</v>
      </c>
      <c r="J74" s="55">
        <v>1824.3940528964358</v>
      </c>
      <c r="K74" s="56">
        <v>1875.2426481507305</v>
      </c>
      <c r="L74" s="53">
        <v>486</v>
      </c>
      <c r="M74" s="55">
        <v>1370.0800597154732</v>
      </c>
      <c r="N74" s="55">
        <v>1484.414440285168</v>
      </c>
      <c r="O74" s="55">
        <v>1443.0289426370919</v>
      </c>
      <c r="P74" s="56">
        <v>1525.7999379332441</v>
      </c>
      <c r="Q74" s="53">
        <v>189</v>
      </c>
      <c r="R74" s="55">
        <v>1065.7933884297522</v>
      </c>
      <c r="S74" s="55">
        <v>1135.700369273442</v>
      </c>
      <c r="T74" s="55">
        <v>1089.9939634150321</v>
      </c>
      <c r="U74" s="56">
        <v>1181.4067751318519</v>
      </c>
    </row>
    <row r="75" spans="1:21" x14ac:dyDescent="0.35">
      <c r="A75" t="s">
        <v>22</v>
      </c>
      <c r="B75">
        <v>2019</v>
      </c>
      <c r="C75" t="s">
        <v>12</v>
      </c>
      <c r="D75" s="53">
        <v>4926</v>
      </c>
      <c r="E75" s="55">
        <v>1077</v>
      </c>
      <c r="F75" s="59">
        <v>0.82058970514742624</v>
      </c>
      <c r="G75" s="53">
        <v>3940</v>
      </c>
      <c r="H75" s="55">
        <v>1703.8619791666667</v>
      </c>
      <c r="I75" s="55">
        <v>1844.8563051127485</v>
      </c>
      <c r="J75" s="55">
        <v>1823.1971391292827</v>
      </c>
      <c r="K75" s="56">
        <v>1866.5154710962142</v>
      </c>
      <c r="L75" s="53">
        <v>712</v>
      </c>
      <c r="M75" s="55">
        <v>1352.4036595198281</v>
      </c>
      <c r="N75" s="55">
        <v>1472.1483537042168</v>
      </c>
      <c r="O75" s="55">
        <v>1438.9291883049532</v>
      </c>
      <c r="P75" s="56">
        <v>1505.3675191034804</v>
      </c>
      <c r="Q75" s="53">
        <v>274</v>
      </c>
      <c r="R75" s="55">
        <v>1035.0963081861958</v>
      </c>
      <c r="S75" s="55">
        <v>1132.3802806977865</v>
      </c>
      <c r="T75" s="55">
        <v>1087.9683369462873</v>
      </c>
      <c r="U75" s="56">
        <v>1176.7922244492856</v>
      </c>
    </row>
    <row r="76" spans="1:21" x14ac:dyDescent="0.35">
      <c r="A76" s="52" t="s">
        <v>22</v>
      </c>
      <c r="B76" s="52">
        <v>2019</v>
      </c>
      <c r="C76" s="52" t="s">
        <v>13</v>
      </c>
      <c r="D76" s="54">
        <v>10937</v>
      </c>
      <c r="E76" s="57">
        <v>4107</v>
      </c>
      <c r="F76" s="60">
        <v>0.72700079766019676</v>
      </c>
      <c r="G76" s="54">
        <v>7818</v>
      </c>
      <c r="H76" s="57">
        <v>1728.9141414141416</v>
      </c>
      <c r="I76" s="57">
        <v>1867.2523098785125</v>
      </c>
      <c r="J76" s="57">
        <v>1851.7820828153817</v>
      </c>
      <c r="K76" s="58">
        <v>1882.7225369416433</v>
      </c>
      <c r="L76" s="54">
        <v>1986</v>
      </c>
      <c r="M76" s="57">
        <v>1388.1548701298702</v>
      </c>
      <c r="N76" s="57">
        <v>1507.8592964195327</v>
      </c>
      <c r="O76" s="57">
        <v>1485.205484781419</v>
      </c>
      <c r="P76" s="58">
        <v>1530.5131080576464</v>
      </c>
      <c r="Q76" s="54">
        <v>1133</v>
      </c>
      <c r="R76" s="57">
        <v>1080.5978260869565</v>
      </c>
      <c r="S76" s="57">
        <v>1184.7369464931189</v>
      </c>
      <c r="T76" s="57">
        <v>1157.5314365454453</v>
      </c>
      <c r="U76" s="58">
        <v>1211.9424564407925</v>
      </c>
    </row>
    <row r="77" spans="1:21" x14ac:dyDescent="0.35">
      <c r="A77" t="s">
        <v>23</v>
      </c>
      <c r="B77">
        <v>2019</v>
      </c>
      <c r="C77" t="s">
        <v>2</v>
      </c>
      <c r="D77" s="53">
        <v>1052</v>
      </c>
      <c r="E77" s="55">
        <v>412</v>
      </c>
      <c r="F77" s="59">
        <v>0.71857923497267762</v>
      </c>
      <c r="G77" s="53">
        <v>998</v>
      </c>
      <c r="H77" s="55">
        <v>1449.2753623188407</v>
      </c>
      <c r="I77" s="55">
        <v>1546.7385131708716</v>
      </c>
      <c r="J77" s="55">
        <v>1508.2927526707313</v>
      </c>
      <c r="K77" s="56">
        <v>1585.1842736710119</v>
      </c>
      <c r="L77" s="53">
        <v>29</v>
      </c>
      <c r="M77" s="55">
        <v>1392.4180327868853</v>
      </c>
      <c r="N77" s="55">
        <v>1567.0058635621563</v>
      </c>
      <c r="O77" s="55">
        <v>1278.7430327419747</v>
      </c>
      <c r="P77" s="56">
        <v>1855.2686943823378</v>
      </c>
      <c r="Q77" s="53">
        <v>25</v>
      </c>
      <c r="R77" s="55">
        <v>985.62628336755643</v>
      </c>
      <c r="S77" s="55">
        <v>1023.1080031484328</v>
      </c>
      <c r="T77" s="55">
        <v>942.99673807134491</v>
      </c>
      <c r="U77" s="56">
        <v>1103.2192682255206</v>
      </c>
    </row>
    <row r="78" spans="1:21" x14ac:dyDescent="0.35">
      <c r="A78" t="s">
        <v>23</v>
      </c>
      <c r="B78">
        <v>2019</v>
      </c>
      <c r="C78" t="s">
        <v>3</v>
      </c>
      <c r="D78" s="53">
        <v>1601</v>
      </c>
      <c r="E78" s="55">
        <v>725</v>
      </c>
      <c r="F78" s="59">
        <v>0.68830610490111777</v>
      </c>
      <c r="G78" s="53">
        <v>1478</v>
      </c>
      <c r="H78" s="55">
        <v>1458.3333333333333</v>
      </c>
      <c r="I78" s="55">
        <v>1623.1675451827346</v>
      </c>
      <c r="J78" s="55">
        <v>1588.7564099305275</v>
      </c>
      <c r="K78" s="56">
        <v>1657.5786804349416</v>
      </c>
      <c r="L78" s="53">
        <v>88</v>
      </c>
      <c r="M78" s="55">
        <v>1413.3489461358315</v>
      </c>
      <c r="N78" s="55">
        <v>1465.386350666831</v>
      </c>
      <c r="O78" s="55">
        <v>1373.4102441942748</v>
      </c>
      <c r="P78" s="56">
        <v>1557.3624571393873</v>
      </c>
      <c r="Q78" s="53">
        <v>35</v>
      </c>
      <c r="R78" s="55">
        <v>1057.0824524312898</v>
      </c>
      <c r="S78" s="55">
        <v>1107.4322437401611</v>
      </c>
      <c r="T78" s="55">
        <v>1007.451900693428</v>
      </c>
      <c r="U78" s="56">
        <v>1207.4125867868943</v>
      </c>
    </row>
    <row r="79" spans="1:21" x14ac:dyDescent="0.35">
      <c r="A79" t="s">
        <v>23</v>
      </c>
      <c r="B79">
        <v>2019</v>
      </c>
      <c r="C79" t="s">
        <v>4</v>
      </c>
      <c r="D79" s="53">
        <v>1913</v>
      </c>
      <c r="E79" s="55">
        <v>671</v>
      </c>
      <c r="F79" s="59">
        <v>0.7403250773993808</v>
      </c>
      <c r="G79" s="53">
        <v>1760</v>
      </c>
      <c r="H79" s="55">
        <v>1458.3333333333333</v>
      </c>
      <c r="I79" s="55">
        <v>1591.1380068355763</v>
      </c>
      <c r="J79" s="55">
        <v>1560.1552819388962</v>
      </c>
      <c r="K79" s="56">
        <v>1622.1207317322564</v>
      </c>
      <c r="L79" s="53">
        <v>116</v>
      </c>
      <c r="M79" s="55">
        <v>1425</v>
      </c>
      <c r="N79" s="55">
        <v>1525.6107119055553</v>
      </c>
      <c r="O79" s="55">
        <v>1430.7646043566767</v>
      </c>
      <c r="P79" s="56">
        <v>1620.4568194544338</v>
      </c>
      <c r="Q79" s="53">
        <v>37</v>
      </c>
      <c r="R79" s="55">
        <v>1001.3351134846462</v>
      </c>
      <c r="S79" s="55">
        <v>1006.386995870742</v>
      </c>
      <c r="T79" s="55">
        <v>929.3568346868127</v>
      </c>
      <c r="U79" s="56">
        <v>1083.4171570546714</v>
      </c>
    </row>
    <row r="80" spans="1:21" x14ac:dyDescent="0.35">
      <c r="A80" t="s">
        <v>23</v>
      </c>
      <c r="B80">
        <v>2019</v>
      </c>
      <c r="C80" t="s">
        <v>5</v>
      </c>
      <c r="D80" s="53">
        <v>2007</v>
      </c>
      <c r="E80" s="55">
        <v>621</v>
      </c>
      <c r="F80" s="59">
        <v>0.76369863013698636</v>
      </c>
      <c r="G80" s="53">
        <v>1783</v>
      </c>
      <c r="H80" s="55">
        <v>1444.4444444444443</v>
      </c>
      <c r="I80" s="55">
        <v>1657.7832659614851</v>
      </c>
      <c r="J80" s="55">
        <v>1622.8570325883452</v>
      </c>
      <c r="K80" s="56">
        <v>1692.709499334625</v>
      </c>
      <c r="L80" s="53">
        <v>173</v>
      </c>
      <c r="M80" s="55">
        <v>1337.704918032787</v>
      </c>
      <c r="N80" s="55">
        <v>1484.6495596725974</v>
      </c>
      <c r="O80" s="55">
        <v>1402.7779772000804</v>
      </c>
      <c r="P80" s="56">
        <v>1566.5211421451145</v>
      </c>
      <c r="Q80" s="53">
        <v>51</v>
      </c>
      <c r="R80" s="55">
        <v>1023.7333333333333</v>
      </c>
      <c r="S80" s="55">
        <v>1078.2476055771351</v>
      </c>
      <c r="T80" s="55">
        <v>978.21618922263031</v>
      </c>
      <c r="U80" s="56">
        <v>1178.27902193164</v>
      </c>
    </row>
    <row r="81" spans="1:21" x14ac:dyDescent="0.35">
      <c r="A81" t="s">
        <v>23</v>
      </c>
      <c r="B81">
        <v>2019</v>
      </c>
      <c r="C81" t="s">
        <v>6</v>
      </c>
      <c r="D81" s="53">
        <v>2180</v>
      </c>
      <c r="E81" s="55">
        <v>613</v>
      </c>
      <c r="F81" s="59">
        <v>0.78052273540995343</v>
      </c>
      <c r="G81" s="53">
        <v>1948</v>
      </c>
      <c r="H81" s="55">
        <v>1475.4098360655737</v>
      </c>
      <c r="I81" s="55">
        <v>1644.5235732473811</v>
      </c>
      <c r="J81" s="55">
        <v>1614.0234539101778</v>
      </c>
      <c r="K81" s="56">
        <v>1675.0236925845845</v>
      </c>
      <c r="L81" s="53">
        <v>148</v>
      </c>
      <c r="M81" s="55">
        <v>1463.5071073205402</v>
      </c>
      <c r="N81" s="55">
        <v>1586.7499427372145</v>
      </c>
      <c r="O81" s="55">
        <v>1495.2267281929785</v>
      </c>
      <c r="P81" s="56">
        <v>1678.2731572814505</v>
      </c>
      <c r="Q81" s="53">
        <v>84</v>
      </c>
      <c r="R81" s="55">
        <v>981.80636704119843</v>
      </c>
      <c r="S81" s="55">
        <v>1028.4920430394252</v>
      </c>
      <c r="T81" s="55">
        <v>960.19474138378121</v>
      </c>
      <c r="U81" s="56">
        <v>1096.7893446950691</v>
      </c>
    </row>
    <row r="82" spans="1:21" x14ac:dyDescent="0.35">
      <c r="A82" t="s">
        <v>23</v>
      </c>
      <c r="B82">
        <v>2019</v>
      </c>
      <c r="C82" t="s">
        <v>7</v>
      </c>
      <c r="D82" s="53">
        <v>2399</v>
      </c>
      <c r="E82" s="55">
        <v>626</v>
      </c>
      <c r="F82" s="59">
        <v>0.79305785123966943</v>
      </c>
      <c r="G82" s="53">
        <v>2083</v>
      </c>
      <c r="H82" s="55">
        <v>1475.4098360655737</v>
      </c>
      <c r="I82" s="55">
        <v>1635.235564197118</v>
      </c>
      <c r="J82" s="55">
        <v>1605.3343720103278</v>
      </c>
      <c r="K82" s="56">
        <v>1665.1367563839083</v>
      </c>
      <c r="L82" s="53">
        <v>236</v>
      </c>
      <c r="M82" s="55">
        <v>1542.498764211567</v>
      </c>
      <c r="N82" s="55">
        <v>1652.7420789993014</v>
      </c>
      <c r="O82" s="55">
        <v>1579.2535810549641</v>
      </c>
      <c r="P82" s="56">
        <v>1726.2305769436387</v>
      </c>
      <c r="Q82" s="53">
        <v>80</v>
      </c>
      <c r="R82" s="55">
        <v>1013.8888888888889</v>
      </c>
      <c r="S82" s="55">
        <v>1065.837030725495</v>
      </c>
      <c r="T82" s="55">
        <v>994.37744083166842</v>
      </c>
      <c r="U82" s="56">
        <v>1137.2966206193214</v>
      </c>
    </row>
    <row r="83" spans="1:21" x14ac:dyDescent="0.35">
      <c r="A83" t="s">
        <v>23</v>
      </c>
      <c r="B83">
        <v>2019</v>
      </c>
      <c r="C83" t="s">
        <v>8</v>
      </c>
      <c r="D83" s="53">
        <v>2868</v>
      </c>
      <c r="E83" s="55">
        <v>680</v>
      </c>
      <c r="F83" s="59">
        <v>0.80834272829763243</v>
      </c>
      <c r="G83" s="53">
        <v>2513</v>
      </c>
      <c r="H83" s="55">
        <v>1445</v>
      </c>
      <c r="I83" s="55">
        <v>1547.8594249225359</v>
      </c>
      <c r="J83" s="55">
        <v>1518.0914231458701</v>
      </c>
      <c r="K83" s="56">
        <v>1577.6274266992018</v>
      </c>
      <c r="L83" s="53">
        <v>285</v>
      </c>
      <c r="M83" s="55">
        <v>1702</v>
      </c>
      <c r="N83" s="55">
        <v>1797.137093102577</v>
      </c>
      <c r="O83" s="55">
        <v>1718.019785743513</v>
      </c>
      <c r="P83" s="56">
        <v>1876.2544004616409</v>
      </c>
      <c r="Q83" s="53">
        <v>70</v>
      </c>
      <c r="R83" s="55">
        <v>1144.0588235294117</v>
      </c>
      <c r="S83" s="55">
        <v>1159.3994650220593</v>
      </c>
      <c r="T83" s="55">
        <v>1089.617543779123</v>
      </c>
      <c r="U83" s="56">
        <v>1229.1813862649956</v>
      </c>
    </row>
    <row r="84" spans="1:21" x14ac:dyDescent="0.35">
      <c r="A84" t="s">
        <v>23</v>
      </c>
      <c r="B84">
        <v>2019</v>
      </c>
      <c r="C84" t="s">
        <v>9</v>
      </c>
      <c r="D84" s="53">
        <v>2493</v>
      </c>
      <c r="E84" s="55">
        <v>677</v>
      </c>
      <c r="F84" s="59">
        <v>0.78643533123028386</v>
      </c>
      <c r="G84" s="53">
        <v>2189</v>
      </c>
      <c r="H84" s="55">
        <v>1407</v>
      </c>
      <c r="I84" s="55">
        <v>1465.3826445038824</v>
      </c>
      <c r="J84" s="55">
        <v>1436.4852035374686</v>
      </c>
      <c r="K84" s="56">
        <v>1494.2800854702962</v>
      </c>
      <c r="L84" s="53">
        <v>221</v>
      </c>
      <c r="M84" s="55">
        <v>1742.6666666666667</v>
      </c>
      <c r="N84" s="55">
        <v>1873.1018763915813</v>
      </c>
      <c r="O84" s="55">
        <v>1783.0106756198857</v>
      </c>
      <c r="P84" s="56">
        <v>1963.1930771632769</v>
      </c>
      <c r="Q84" s="53">
        <v>83</v>
      </c>
      <c r="R84" s="55">
        <v>1007.7446808510638</v>
      </c>
      <c r="S84" s="55">
        <v>1077.3571248208079</v>
      </c>
      <c r="T84" s="55">
        <v>1003.1773462850967</v>
      </c>
      <c r="U84" s="56">
        <v>1151.5369033565191</v>
      </c>
    </row>
    <row r="85" spans="1:21" x14ac:dyDescent="0.35">
      <c r="A85" t="s">
        <v>23</v>
      </c>
      <c r="B85">
        <v>2019</v>
      </c>
      <c r="C85" t="s">
        <v>10</v>
      </c>
      <c r="D85" s="53">
        <v>1886</v>
      </c>
      <c r="E85" s="55">
        <v>435</v>
      </c>
      <c r="F85" s="59">
        <v>0.8125807841447652</v>
      </c>
      <c r="G85" s="53">
        <v>1635</v>
      </c>
      <c r="H85" s="55">
        <v>1500</v>
      </c>
      <c r="I85" s="55">
        <v>1552.8054188205626</v>
      </c>
      <c r="J85" s="55">
        <v>1517.1474381407825</v>
      </c>
      <c r="K85" s="56">
        <v>1588.4633995003428</v>
      </c>
      <c r="L85" s="53">
        <v>199</v>
      </c>
      <c r="M85" s="55">
        <v>1700</v>
      </c>
      <c r="N85" s="55">
        <v>1783.7946498364854</v>
      </c>
      <c r="O85" s="55">
        <v>1696.6999973759746</v>
      </c>
      <c r="P85" s="56">
        <v>1870.8893022969962</v>
      </c>
      <c r="Q85" s="53">
        <v>52</v>
      </c>
      <c r="R85" s="55">
        <v>1027.0956937799042</v>
      </c>
      <c r="S85" s="55">
        <v>1038.6461430658576</v>
      </c>
      <c r="T85" s="55">
        <v>970.2265114070683</v>
      </c>
      <c r="U85" s="56">
        <v>1107.0657747246469</v>
      </c>
    </row>
    <row r="86" spans="1:21" x14ac:dyDescent="0.35">
      <c r="A86" t="s">
        <v>23</v>
      </c>
      <c r="B86">
        <v>2020</v>
      </c>
      <c r="C86" t="s">
        <v>11</v>
      </c>
      <c r="D86" s="53">
        <v>2514</v>
      </c>
      <c r="E86" s="55">
        <v>636</v>
      </c>
      <c r="F86" s="59">
        <v>0.79809523809523808</v>
      </c>
      <c r="G86" s="53">
        <v>2158</v>
      </c>
      <c r="H86" s="55">
        <v>1500</v>
      </c>
      <c r="I86" s="55">
        <v>1520.8305682992982</v>
      </c>
      <c r="J86" s="55">
        <v>1492.2527859733652</v>
      </c>
      <c r="K86" s="56">
        <v>1549.4083506252312</v>
      </c>
      <c r="L86" s="53">
        <v>269</v>
      </c>
      <c r="M86" s="55">
        <v>1666.6666666666667</v>
      </c>
      <c r="N86" s="55">
        <v>1759.7067696347435</v>
      </c>
      <c r="O86" s="55">
        <v>1689.5534868902673</v>
      </c>
      <c r="P86" s="56">
        <v>1829.8600523792197</v>
      </c>
      <c r="Q86" s="53">
        <v>87</v>
      </c>
      <c r="R86" s="55">
        <v>1036.3499999999999</v>
      </c>
      <c r="S86" s="55">
        <v>1059.7727722647649</v>
      </c>
      <c r="T86" s="55">
        <v>1010.9143977566865</v>
      </c>
      <c r="U86" s="56">
        <v>1108.6311467728433</v>
      </c>
    </row>
    <row r="87" spans="1:21" x14ac:dyDescent="0.35">
      <c r="A87" t="s">
        <v>23</v>
      </c>
      <c r="B87">
        <v>2020</v>
      </c>
      <c r="C87" t="s">
        <v>12</v>
      </c>
      <c r="D87" s="53">
        <v>2731</v>
      </c>
      <c r="E87" s="55">
        <v>310</v>
      </c>
      <c r="F87" s="59">
        <v>0.89805984873396905</v>
      </c>
      <c r="G87" s="53">
        <v>2286</v>
      </c>
      <c r="H87" s="55">
        <v>1465.5</v>
      </c>
      <c r="I87" s="55">
        <v>1506.1767643627895</v>
      </c>
      <c r="J87" s="55">
        <v>1477.9199263716</v>
      </c>
      <c r="K87" s="56">
        <v>1534.433602353979</v>
      </c>
      <c r="L87" s="53">
        <v>318</v>
      </c>
      <c r="M87" s="55">
        <v>1702.75</v>
      </c>
      <c r="N87" s="55">
        <v>1780.3880241090155</v>
      </c>
      <c r="O87" s="55">
        <v>1712.0610162096298</v>
      </c>
      <c r="P87" s="56">
        <v>1848.7150320084013</v>
      </c>
      <c r="Q87" s="53">
        <v>127</v>
      </c>
      <c r="R87" s="55">
        <v>1000</v>
      </c>
      <c r="S87" s="55">
        <v>1069.5211924949208</v>
      </c>
      <c r="T87" s="55">
        <v>1013.2299278507685</v>
      </c>
      <c r="U87" s="56">
        <v>1125.8124571390731</v>
      </c>
    </row>
    <row r="88" spans="1:21" x14ac:dyDescent="0.35">
      <c r="A88" s="52" t="s">
        <v>23</v>
      </c>
      <c r="B88" s="52">
        <v>2020</v>
      </c>
      <c r="C88" s="52" t="s">
        <v>13</v>
      </c>
      <c r="D88" s="54">
        <v>3006</v>
      </c>
      <c r="E88" s="57">
        <v>207</v>
      </c>
      <c r="F88" s="60">
        <v>0.93557422969187676</v>
      </c>
      <c r="G88" s="54">
        <v>2491</v>
      </c>
      <c r="H88" s="57">
        <v>1447</v>
      </c>
      <c r="I88" s="57">
        <v>1510.9544116394775</v>
      </c>
      <c r="J88" s="57">
        <v>1483.8256610589337</v>
      </c>
      <c r="K88" s="58">
        <v>1538.0831622200212</v>
      </c>
      <c r="L88" s="54">
        <v>331</v>
      </c>
      <c r="M88" s="57">
        <v>1600</v>
      </c>
      <c r="N88" s="57">
        <v>1684.8978420371168</v>
      </c>
      <c r="O88" s="57">
        <v>1620.1309252026415</v>
      </c>
      <c r="P88" s="58">
        <v>1749.6647588715921</v>
      </c>
      <c r="Q88" s="54">
        <v>184</v>
      </c>
      <c r="R88" s="57">
        <v>1048.1339712918661</v>
      </c>
      <c r="S88" s="57">
        <v>1110.9863687908164</v>
      </c>
      <c r="T88" s="57">
        <v>1059.760690210109</v>
      </c>
      <c r="U88" s="58">
        <v>1162.2120473715238</v>
      </c>
    </row>
    <row r="89" spans="1:21" x14ac:dyDescent="0.35">
      <c r="A89" t="s">
        <v>24</v>
      </c>
      <c r="B89">
        <v>2020</v>
      </c>
      <c r="C89" t="s">
        <v>2</v>
      </c>
      <c r="D89" s="53">
        <v>490</v>
      </c>
      <c r="E89" s="55">
        <v>18</v>
      </c>
      <c r="F89" s="59">
        <v>0.96456699999999995</v>
      </c>
      <c r="G89" s="53">
        <v>377</v>
      </c>
      <c r="H89" s="55">
        <v>1555.5</v>
      </c>
      <c r="I89" s="55">
        <v>1762.799</v>
      </c>
      <c r="J89" s="55">
        <v>1686.7380000000001</v>
      </c>
      <c r="K89" s="56">
        <v>1838.86</v>
      </c>
      <c r="L89" s="53">
        <v>85</v>
      </c>
      <c r="M89" s="55">
        <v>1428.5709999999999</v>
      </c>
      <c r="N89" s="55">
        <v>1532.441</v>
      </c>
      <c r="O89" s="55">
        <v>1416.068</v>
      </c>
      <c r="P89" s="56">
        <v>1648.8140000000001</v>
      </c>
      <c r="Q89" s="53">
        <v>28</v>
      </c>
      <c r="R89" s="55">
        <v>940.58820000000003</v>
      </c>
      <c r="S89" s="55">
        <v>965.55449999999996</v>
      </c>
      <c r="T89" s="55">
        <v>868.16179999999997</v>
      </c>
      <c r="U89" s="56">
        <v>1062.9469999999999</v>
      </c>
    </row>
    <row r="90" spans="1:21" x14ac:dyDescent="0.35">
      <c r="A90" t="s">
        <v>24</v>
      </c>
      <c r="B90">
        <v>2020</v>
      </c>
      <c r="C90" t="s">
        <v>3</v>
      </c>
      <c r="D90" s="53">
        <v>1038</v>
      </c>
      <c r="E90" s="55">
        <v>47</v>
      </c>
      <c r="F90" s="59">
        <v>0.95668200000000003</v>
      </c>
      <c r="G90" s="53">
        <v>758</v>
      </c>
      <c r="H90" s="55">
        <v>1550.125</v>
      </c>
      <c r="I90" s="55">
        <v>1719.6130000000001</v>
      </c>
      <c r="J90" s="55">
        <v>1668.1189999999999</v>
      </c>
      <c r="K90" s="56">
        <v>1771.107</v>
      </c>
      <c r="L90" s="53">
        <v>244</v>
      </c>
      <c r="M90" s="55">
        <v>1535</v>
      </c>
      <c r="N90" s="55">
        <v>1625.204</v>
      </c>
      <c r="O90" s="55">
        <v>1548.865</v>
      </c>
      <c r="P90" s="56">
        <v>1701.5429999999999</v>
      </c>
      <c r="Q90" s="53">
        <v>36</v>
      </c>
      <c r="R90" s="55">
        <v>1009.675</v>
      </c>
      <c r="S90" s="55">
        <v>1062.473</v>
      </c>
      <c r="T90" s="55">
        <v>971.12429999999995</v>
      </c>
      <c r="U90" s="56">
        <v>1153.8219999999999</v>
      </c>
    </row>
    <row r="91" spans="1:21" x14ac:dyDescent="0.35">
      <c r="A91" t="s">
        <v>24</v>
      </c>
      <c r="B91">
        <v>2020</v>
      </c>
      <c r="C91" t="s">
        <v>4</v>
      </c>
      <c r="D91" s="53">
        <v>2261</v>
      </c>
      <c r="E91" s="55">
        <v>119</v>
      </c>
      <c r="F91" s="59">
        <v>0.95</v>
      </c>
      <c r="G91" s="53">
        <v>1781</v>
      </c>
      <c r="H91" s="55">
        <v>1448.75</v>
      </c>
      <c r="I91" s="55">
        <v>1603.4549999999999</v>
      </c>
      <c r="J91" s="55">
        <v>1570.1990000000001</v>
      </c>
      <c r="K91" s="56">
        <v>1636.712</v>
      </c>
      <c r="L91" s="53">
        <v>397</v>
      </c>
      <c r="M91" s="55">
        <v>1604.8</v>
      </c>
      <c r="N91" s="55">
        <v>1679.21</v>
      </c>
      <c r="O91" s="55">
        <v>1621.646</v>
      </c>
      <c r="P91" s="56">
        <v>1736.7729999999999</v>
      </c>
      <c r="Q91" s="53">
        <v>83</v>
      </c>
      <c r="R91" s="55">
        <v>1000</v>
      </c>
      <c r="S91" s="55">
        <v>1116.316</v>
      </c>
      <c r="T91" s="55">
        <v>1020.384</v>
      </c>
      <c r="U91" s="56">
        <v>1212.249</v>
      </c>
    </row>
    <row r="92" spans="1:21" x14ac:dyDescent="0.35">
      <c r="A92" t="s">
        <v>24</v>
      </c>
      <c r="B92">
        <v>2020</v>
      </c>
      <c r="C92" t="s">
        <v>5</v>
      </c>
      <c r="D92" s="53">
        <v>3074</v>
      </c>
      <c r="E92" s="55">
        <v>163</v>
      </c>
      <c r="F92" s="59">
        <v>0.94964499999999996</v>
      </c>
      <c r="G92" s="53">
        <v>2562</v>
      </c>
      <c r="H92" s="55">
        <v>1444.625</v>
      </c>
      <c r="I92" s="55">
        <v>1556.0260000000001</v>
      </c>
      <c r="J92" s="55">
        <v>1530.5840000000001</v>
      </c>
      <c r="K92" s="56">
        <v>1581.4670000000001</v>
      </c>
      <c r="L92" s="53">
        <v>422</v>
      </c>
      <c r="M92" s="55">
        <v>1520.0830000000001</v>
      </c>
      <c r="N92" s="55">
        <v>1617.79</v>
      </c>
      <c r="O92" s="55">
        <v>1562.7829999999999</v>
      </c>
      <c r="P92" s="56">
        <v>1672.797</v>
      </c>
      <c r="Q92" s="53">
        <v>90</v>
      </c>
      <c r="R92" s="55">
        <v>1024.287</v>
      </c>
      <c r="S92" s="55">
        <v>1148.778</v>
      </c>
      <c r="T92" s="55">
        <v>1053.415</v>
      </c>
      <c r="U92" s="56">
        <v>1244.1410000000001</v>
      </c>
    </row>
    <row r="93" spans="1:21" x14ac:dyDescent="0.35">
      <c r="A93" t="s">
        <v>24</v>
      </c>
      <c r="B93">
        <v>2020</v>
      </c>
      <c r="C93" t="s">
        <v>6</v>
      </c>
      <c r="D93" s="53">
        <v>3037</v>
      </c>
      <c r="E93" s="55">
        <v>173</v>
      </c>
      <c r="F93" s="59">
        <v>0.946106</v>
      </c>
      <c r="G93" s="53">
        <v>2554</v>
      </c>
      <c r="H93" s="55">
        <v>1350</v>
      </c>
      <c r="I93" s="55">
        <v>1555.991</v>
      </c>
      <c r="J93" s="55">
        <v>1529.3340000000001</v>
      </c>
      <c r="K93" s="56">
        <v>1582.6479999999999</v>
      </c>
      <c r="L93" s="53">
        <v>393</v>
      </c>
      <c r="M93" s="55">
        <v>1520.857</v>
      </c>
      <c r="N93" s="55">
        <v>1613.039</v>
      </c>
      <c r="O93" s="55">
        <v>1553.585</v>
      </c>
      <c r="P93" s="56">
        <v>1672.4929999999999</v>
      </c>
      <c r="Q93" s="53">
        <v>90</v>
      </c>
      <c r="R93" s="55">
        <v>1000</v>
      </c>
      <c r="S93" s="55">
        <v>1060.7660000000001</v>
      </c>
      <c r="T93" s="55">
        <v>990.42639999999994</v>
      </c>
      <c r="U93" s="56">
        <v>1131.105</v>
      </c>
    </row>
    <row r="94" spans="1:21" x14ac:dyDescent="0.35">
      <c r="A94" t="s">
        <v>24</v>
      </c>
      <c r="B94">
        <v>2020</v>
      </c>
      <c r="C94" t="s">
        <v>7</v>
      </c>
      <c r="D94" s="53">
        <v>3770</v>
      </c>
      <c r="E94" s="55">
        <v>272</v>
      </c>
      <c r="F94" s="59">
        <v>0.93270699999999995</v>
      </c>
      <c r="G94" s="53">
        <v>3177</v>
      </c>
      <c r="H94" s="55">
        <v>1333.3330000000001</v>
      </c>
      <c r="I94" s="55">
        <v>1546.3130000000001</v>
      </c>
      <c r="J94" s="55">
        <v>1520.7460000000001</v>
      </c>
      <c r="K94" s="56">
        <v>1571.8789999999999</v>
      </c>
      <c r="L94" s="53">
        <v>470</v>
      </c>
      <c r="M94" s="55">
        <v>1588.5</v>
      </c>
      <c r="N94" s="55">
        <v>1683.058</v>
      </c>
      <c r="O94" s="55">
        <v>1624.431</v>
      </c>
      <c r="P94" s="56">
        <v>1741.6859999999999</v>
      </c>
      <c r="Q94" s="53">
        <v>123</v>
      </c>
      <c r="R94" s="55">
        <v>981.9</v>
      </c>
      <c r="S94" s="55">
        <v>1043.9770000000001</v>
      </c>
      <c r="T94" s="55">
        <v>996.60230000000001</v>
      </c>
      <c r="U94" s="56">
        <v>1091.3520000000001</v>
      </c>
    </row>
    <row r="95" spans="1:21" x14ac:dyDescent="0.35">
      <c r="A95" t="s">
        <v>24</v>
      </c>
      <c r="B95">
        <v>2020</v>
      </c>
      <c r="C95" t="s">
        <v>8</v>
      </c>
      <c r="D95" s="53">
        <v>3735</v>
      </c>
      <c r="E95" s="55">
        <v>238</v>
      </c>
      <c r="F95" s="59">
        <v>0.94009600000000004</v>
      </c>
      <c r="G95" s="53">
        <v>3084</v>
      </c>
      <c r="H95" s="55">
        <v>1351.25</v>
      </c>
      <c r="I95" s="55">
        <v>1545.384</v>
      </c>
      <c r="J95" s="55">
        <v>1521.193</v>
      </c>
      <c r="K95" s="56">
        <v>1569.5740000000001</v>
      </c>
      <c r="L95" s="53">
        <v>527</v>
      </c>
      <c r="M95" s="55">
        <v>1566.6669999999999</v>
      </c>
      <c r="N95" s="55">
        <v>1682.8389999999999</v>
      </c>
      <c r="O95" s="55">
        <v>1626.9670000000001</v>
      </c>
      <c r="P95" s="56">
        <v>1738.711</v>
      </c>
      <c r="Q95" s="53">
        <v>124</v>
      </c>
      <c r="R95" s="55">
        <v>985.52080000000001</v>
      </c>
      <c r="S95" s="55">
        <v>1060.155</v>
      </c>
      <c r="T95" s="55">
        <v>996.6585</v>
      </c>
      <c r="U95" s="56">
        <v>1123.652</v>
      </c>
    </row>
    <row r="96" spans="1:21" x14ac:dyDescent="0.35">
      <c r="A96" t="s">
        <v>24</v>
      </c>
      <c r="B96">
        <v>2020</v>
      </c>
      <c r="C96" t="s">
        <v>9</v>
      </c>
      <c r="D96" s="53">
        <v>3699</v>
      </c>
      <c r="E96" s="55">
        <v>632</v>
      </c>
      <c r="F96" s="59">
        <v>0.85407500000000003</v>
      </c>
      <c r="G96" s="53">
        <v>3109</v>
      </c>
      <c r="H96" s="55">
        <v>1428.5709999999999</v>
      </c>
      <c r="I96" s="55">
        <v>1713.963</v>
      </c>
      <c r="J96" s="55">
        <v>1681.386</v>
      </c>
      <c r="K96" s="56">
        <v>1746.5409999999999</v>
      </c>
      <c r="L96" s="53">
        <v>510</v>
      </c>
      <c r="M96" s="55">
        <v>1543.1559999999999</v>
      </c>
      <c r="N96" s="55">
        <v>1687.7850000000001</v>
      </c>
      <c r="O96" s="55">
        <v>1626.8889999999999</v>
      </c>
      <c r="P96" s="56">
        <v>1748.681</v>
      </c>
      <c r="Q96" s="53">
        <v>80</v>
      </c>
      <c r="R96" s="55">
        <v>991.45360000000005</v>
      </c>
      <c r="S96" s="55">
        <v>1102.1949999999999</v>
      </c>
      <c r="T96" s="55">
        <v>1000.782</v>
      </c>
      <c r="U96" s="56">
        <v>1203.607</v>
      </c>
    </row>
    <row r="97" spans="1:21" x14ac:dyDescent="0.35">
      <c r="A97" t="s">
        <v>24</v>
      </c>
      <c r="B97">
        <v>2020</v>
      </c>
      <c r="C97" t="s">
        <v>10</v>
      </c>
      <c r="D97" s="53">
        <v>2959</v>
      </c>
      <c r="E97" s="55">
        <v>91</v>
      </c>
      <c r="F97" s="59">
        <v>0.97016400000000003</v>
      </c>
      <c r="G97" s="53">
        <v>2318</v>
      </c>
      <c r="H97" s="55">
        <v>1482.4069999999999</v>
      </c>
      <c r="I97" s="55">
        <v>1700.597</v>
      </c>
      <c r="J97" s="55">
        <v>1667.903</v>
      </c>
      <c r="K97" s="56">
        <v>1733.2919999999999</v>
      </c>
      <c r="L97" s="53">
        <v>543</v>
      </c>
      <c r="M97" s="55">
        <v>1715.62</v>
      </c>
      <c r="N97" s="55">
        <v>1798.9480000000001</v>
      </c>
      <c r="O97" s="55">
        <v>1742.221</v>
      </c>
      <c r="P97" s="56">
        <v>1855.674</v>
      </c>
      <c r="Q97" s="53">
        <v>98</v>
      </c>
      <c r="R97" s="55">
        <v>1002.2809999999999</v>
      </c>
      <c r="S97" s="55">
        <v>1073.9839999999999</v>
      </c>
      <c r="T97" s="55">
        <v>1005.682</v>
      </c>
      <c r="U97" s="56">
        <v>1142.2860000000001</v>
      </c>
    </row>
    <row r="98" spans="1:21" x14ac:dyDescent="0.35">
      <c r="A98" t="s">
        <v>24</v>
      </c>
      <c r="B98">
        <v>2021</v>
      </c>
      <c r="C98" t="s">
        <v>11</v>
      </c>
      <c r="D98" s="53">
        <v>3233</v>
      </c>
      <c r="E98" s="55">
        <v>400</v>
      </c>
      <c r="F98" s="59">
        <v>0.88989799999999997</v>
      </c>
      <c r="G98" s="53">
        <v>2529</v>
      </c>
      <c r="H98" s="55">
        <v>1396.61</v>
      </c>
      <c r="I98" s="55">
        <v>1579.191</v>
      </c>
      <c r="J98" s="55">
        <v>1550.258</v>
      </c>
      <c r="K98" s="56">
        <v>1608.125</v>
      </c>
      <c r="L98" s="53">
        <v>595</v>
      </c>
      <c r="M98" s="55">
        <v>1678.0239999999999</v>
      </c>
      <c r="N98" s="55">
        <v>1748.806</v>
      </c>
      <c r="O98" s="55">
        <v>1693.7619999999999</v>
      </c>
      <c r="P98" s="56">
        <v>1803.85</v>
      </c>
      <c r="Q98" s="53">
        <v>109</v>
      </c>
      <c r="R98" s="55">
        <v>969</v>
      </c>
      <c r="S98" s="55">
        <v>1062.4359999999999</v>
      </c>
      <c r="T98" s="55">
        <v>970.64570000000003</v>
      </c>
      <c r="U98" s="56">
        <v>1154.2270000000001</v>
      </c>
    </row>
    <row r="99" spans="1:21" x14ac:dyDescent="0.35">
      <c r="A99" t="s">
        <v>24</v>
      </c>
      <c r="B99">
        <v>2021</v>
      </c>
      <c r="C99" t="s">
        <v>12</v>
      </c>
      <c r="D99" s="53">
        <v>3432</v>
      </c>
      <c r="E99" s="55">
        <v>136</v>
      </c>
      <c r="F99" s="59">
        <v>0.96188300000000004</v>
      </c>
      <c r="G99" s="53">
        <v>2666</v>
      </c>
      <c r="H99" s="55">
        <v>1500</v>
      </c>
      <c r="I99" s="55">
        <v>1726.096</v>
      </c>
      <c r="J99" s="55">
        <v>1697.0519999999999</v>
      </c>
      <c r="K99" s="56">
        <v>1755.14</v>
      </c>
      <c r="L99" s="53">
        <v>648</v>
      </c>
      <c r="M99" s="55">
        <v>1567.9449999999999</v>
      </c>
      <c r="N99" s="55">
        <v>1679.607</v>
      </c>
      <c r="O99" s="55">
        <v>1628.386</v>
      </c>
      <c r="P99" s="56">
        <v>1730.829</v>
      </c>
      <c r="Q99" s="53">
        <v>118</v>
      </c>
      <c r="R99" s="55">
        <v>998.82759999999996</v>
      </c>
      <c r="S99" s="55">
        <v>1130.0360000000001</v>
      </c>
      <c r="T99" s="55">
        <v>1051.117</v>
      </c>
      <c r="U99" s="56">
        <v>1208.9549999999999</v>
      </c>
    </row>
    <row r="100" spans="1:21" x14ac:dyDescent="0.35">
      <c r="A100" s="52" t="s">
        <v>24</v>
      </c>
      <c r="B100" s="52">
        <v>2021</v>
      </c>
      <c r="C100" s="52" t="s">
        <v>13</v>
      </c>
      <c r="D100" s="54">
        <v>4818</v>
      </c>
      <c r="E100" s="57">
        <v>159</v>
      </c>
      <c r="F100" s="60">
        <v>0.96805300000000005</v>
      </c>
      <c r="G100" s="54">
        <v>3723</v>
      </c>
      <c r="H100" s="57">
        <v>1481.481</v>
      </c>
      <c r="I100" s="57">
        <v>1691.414</v>
      </c>
      <c r="J100" s="57">
        <v>1667.8040000000001</v>
      </c>
      <c r="K100" s="58">
        <v>1715.0239999999999</v>
      </c>
      <c r="L100" s="54">
        <v>923</v>
      </c>
      <c r="M100" s="57">
        <v>1610.306</v>
      </c>
      <c r="N100" s="57">
        <v>1675.491</v>
      </c>
      <c r="O100" s="57">
        <v>1634.7090000000001</v>
      </c>
      <c r="P100" s="58">
        <v>1716.2739999999999</v>
      </c>
      <c r="Q100" s="54">
        <v>172</v>
      </c>
      <c r="R100" s="57">
        <v>1000</v>
      </c>
      <c r="S100" s="57">
        <v>1120.829</v>
      </c>
      <c r="T100" s="57">
        <v>1046.6220000000001</v>
      </c>
      <c r="U100" s="58">
        <v>1195.0360000000001</v>
      </c>
    </row>
    <row r="101" spans="1:21" x14ac:dyDescent="0.35">
      <c r="A101" t="s">
        <v>89</v>
      </c>
      <c r="B101">
        <v>2021</v>
      </c>
      <c r="C101" t="s">
        <v>2</v>
      </c>
      <c r="D101" s="53">
        <v>4586</v>
      </c>
      <c r="E101" s="55">
        <v>382</v>
      </c>
      <c r="F101" s="59">
        <v>0.92310789049919484</v>
      </c>
      <c r="G101" s="53">
        <v>3633</v>
      </c>
      <c r="H101" s="55">
        <v>1472.222</v>
      </c>
      <c r="I101" s="55">
        <v>1668.261</v>
      </c>
      <c r="J101" s="55">
        <v>1642.884</v>
      </c>
      <c r="K101" s="56">
        <v>1693.6369999999999</v>
      </c>
      <c r="L101" s="53">
        <v>817</v>
      </c>
      <c r="M101" s="55">
        <v>1586.8409999999999</v>
      </c>
      <c r="N101" s="55">
        <v>1685.0429999999999</v>
      </c>
      <c r="O101" s="55">
        <v>1640.944</v>
      </c>
      <c r="P101" s="56">
        <v>1729.1410000000001</v>
      </c>
      <c r="Q101" s="53">
        <v>136</v>
      </c>
      <c r="R101" s="55">
        <v>1018.23</v>
      </c>
      <c r="S101" s="55">
        <v>1231.422</v>
      </c>
      <c r="T101" s="55">
        <v>1137.684</v>
      </c>
      <c r="U101" s="56">
        <v>1325.1610000000001</v>
      </c>
    </row>
    <row r="102" spans="1:21" x14ac:dyDescent="0.35">
      <c r="A102" t="s">
        <v>89</v>
      </c>
      <c r="B102">
        <v>2021</v>
      </c>
      <c r="C102" t="s">
        <v>3</v>
      </c>
      <c r="D102" s="53">
        <v>4700</v>
      </c>
      <c r="E102" s="55">
        <v>320</v>
      </c>
      <c r="F102" s="59">
        <v>0.93625498007968122</v>
      </c>
      <c r="G102" s="53">
        <v>3836</v>
      </c>
      <c r="H102" s="55">
        <v>1518.4059999999999</v>
      </c>
      <c r="I102" s="55">
        <v>1766.896</v>
      </c>
      <c r="J102" s="55">
        <v>1740.259</v>
      </c>
      <c r="K102" s="56">
        <v>1793.5329999999999</v>
      </c>
      <c r="L102" s="53">
        <v>729</v>
      </c>
      <c r="M102" s="55">
        <v>1449.2750000000001</v>
      </c>
      <c r="N102" s="55">
        <v>1572.5060000000001</v>
      </c>
      <c r="O102" s="55">
        <v>1525.329</v>
      </c>
      <c r="P102" s="56">
        <v>1619.684</v>
      </c>
      <c r="Q102" s="53">
        <v>135</v>
      </c>
      <c r="R102" s="55">
        <v>993.20399999999995</v>
      </c>
      <c r="S102" s="55">
        <v>1126.23</v>
      </c>
      <c r="T102" s="55">
        <v>1039.509</v>
      </c>
      <c r="U102" s="56">
        <v>1212.951</v>
      </c>
    </row>
    <row r="103" spans="1:21" x14ac:dyDescent="0.35">
      <c r="A103" t="s">
        <v>89</v>
      </c>
      <c r="B103">
        <v>2021</v>
      </c>
      <c r="C103" t="s">
        <v>4</v>
      </c>
      <c r="D103" s="53">
        <v>4889</v>
      </c>
      <c r="E103" s="55">
        <v>278</v>
      </c>
      <c r="F103" s="59">
        <v>0.94619701954712598</v>
      </c>
      <c r="G103" s="53">
        <v>4047</v>
      </c>
      <c r="H103" s="55">
        <v>1546.3920000000001</v>
      </c>
      <c r="I103" s="55">
        <v>1792.425</v>
      </c>
      <c r="J103" s="55">
        <v>1766.0239999999999</v>
      </c>
      <c r="K103" s="56">
        <v>1818.826</v>
      </c>
      <c r="L103" s="53">
        <v>739</v>
      </c>
      <c r="M103" s="55">
        <v>1365.5709999999999</v>
      </c>
      <c r="N103" s="55">
        <v>1475.923</v>
      </c>
      <c r="O103" s="55">
        <v>1434.94</v>
      </c>
      <c r="P103" s="56">
        <v>1516.905</v>
      </c>
      <c r="Q103" s="53">
        <v>103</v>
      </c>
      <c r="R103" s="55">
        <v>1008.131</v>
      </c>
      <c r="S103" s="55">
        <v>1149.1880000000001</v>
      </c>
      <c r="T103" s="55">
        <v>1052.789</v>
      </c>
      <c r="U103" s="56">
        <v>1245.586</v>
      </c>
    </row>
    <row r="104" spans="1:21" x14ac:dyDescent="0.35">
      <c r="A104" t="s">
        <v>89</v>
      </c>
      <c r="B104">
        <v>2021</v>
      </c>
      <c r="C104" t="s">
        <v>5</v>
      </c>
      <c r="D104" s="53">
        <v>4525</v>
      </c>
      <c r="E104" s="55">
        <v>268</v>
      </c>
      <c r="F104" s="59">
        <v>0.94408512413936996</v>
      </c>
      <c r="G104" s="53">
        <v>3688</v>
      </c>
      <c r="H104" s="55">
        <v>1578.9469999999999</v>
      </c>
      <c r="I104" s="55">
        <v>1855.5709999999999</v>
      </c>
      <c r="J104" s="55">
        <v>1826.8820000000001</v>
      </c>
      <c r="K104" s="56">
        <v>1884.259</v>
      </c>
      <c r="L104" s="53">
        <v>689</v>
      </c>
      <c r="M104" s="55">
        <v>1445.2739999999999</v>
      </c>
      <c r="N104" s="55">
        <v>1502.3679999999999</v>
      </c>
      <c r="O104" s="55">
        <v>1460.8309999999999</v>
      </c>
      <c r="P104" s="56">
        <v>1543.905</v>
      </c>
      <c r="Q104" s="53">
        <v>148</v>
      </c>
      <c r="R104" s="55">
        <v>957.45799999999997</v>
      </c>
      <c r="S104" s="55">
        <v>1024.0250000000001</v>
      </c>
      <c r="T104" s="55">
        <v>952.41899999999998</v>
      </c>
      <c r="U104" s="56">
        <v>1095.6310000000001</v>
      </c>
    </row>
    <row r="105" spans="1:21" x14ac:dyDescent="0.35">
      <c r="A105" t="s">
        <v>89</v>
      </c>
      <c r="B105">
        <v>2021</v>
      </c>
      <c r="C105" t="s">
        <v>6</v>
      </c>
      <c r="D105" s="53">
        <v>4628</v>
      </c>
      <c r="E105" s="55">
        <v>388</v>
      </c>
      <c r="F105" s="59">
        <v>0.92264752791068583</v>
      </c>
      <c r="G105" s="53">
        <v>3864</v>
      </c>
      <c r="H105" s="55">
        <v>1562.5</v>
      </c>
      <c r="I105" s="55">
        <v>1823.568</v>
      </c>
      <c r="J105" s="55">
        <v>1796.124</v>
      </c>
      <c r="K105" s="56">
        <v>1851.0119999999999</v>
      </c>
      <c r="L105" s="53">
        <v>614</v>
      </c>
      <c r="M105" s="55">
        <v>1506.019</v>
      </c>
      <c r="N105" s="55">
        <v>1588.306</v>
      </c>
      <c r="O105" s="55">
        <v>1541.0229999999999</v>
      </c>
      <c r="P105" s="56">
        <v>1635.5889999999999</v>
      </c>
      <c r="Q105" s="53">
        <v>150</v>
      </c>
      <c r="R105" s="55">
        <v>1010.523</v>
      </c>
      <c r="S105" s="55">
        <v>1089.001</v>
      </c>
      <c r="T105" s="55">
        <v>1029.616</v>
      </c>
      <c r="U105" s="56">
        <v>1148.386</v>
      </c>
    </row>
    <row r="106" spans="1:21" x14ac:dyDescent="0.35">
      <c r="A106" t="s">
        <v>89</v>
      </c>
      <c r="B106">
        <v>2021</v>
      </c>
      <c r="C106" t="s">
        <v>7</v>
      </c>
      <c r="D106" s="53">
        <v>5524</v>
      </c>
      <c r="E106" s="55">
        <v>350</v>
      </c>
      <c r="F106" s="59">
        <v>0.94041538985359208</v>
      </c>
      <c r="G106" s="53">
        <v>4597</v>
      </c>
      <c r="H106" s="55">
        <v>1574.1849999999999</v>
      </c>
      <c r="I106" s="55">
        <v>1844.5909999999999</v>
      </c>
      <c r="J106" s="55">
        <v>1818.231</v>
      </c>
      <c r="K106" s="56">
        <v>1870.952</v>
      </c>
      <c r="L106" s="53">
        <v>759</v>
      </c>
      <c r="M106" s="55">
        <v>1467.9380000000001</v>
      </c>
      <c r="N106" s="55">
        <v>1548.8489999999999</v>
      </c>
      <c r="O106" s="55">
        <v>1506.0340000000001</v>
      </c>
      <c r="P106" s="56">
        <v>1591.663</v>
      </c>
      <c r="Q106" s="53">
        <v>168</v>
      </c>
      <c r="R106" s="55">
        <v>965.59100000000001</v>
      </c>
      <c r="S106" s="55">
        <v>1039.3130000000001</v>
      </c>
      <c r="T106" s="55">
        <v>981.47500000000002</v>
      </c>
      <c r="U106" s="56">
        <v>1097.1510000000001</v>
      </c>
    </row>
    <row r="107" spans="1:21" x14ac:dyDescent="0.35">
      <c r="A107" t="s">
        <v>89</v>
      </c>
      <c r="B107">
        <v>2021</v>
      </c>
      <c r="C107" t="s">
        <v>8</v>
      </c>
      <c r="D107" s="53">
        <v>5240</v>
      </c>
      <c r="E107" s="55">
        <v>307</v>
      </c>
      <c r="F107" s="59">
        <v>0.94465476834324857</v>
      </c>
      <c r="G107" s="53">
        <v>4325</v>
      </c>
      <c r="H107" s="55">
        <v>1578.9469999999999</v>
      </c>
      <c r="I107" s="55">
        <v>1866.529</v>
      </c>
      <c r="J107" s="55">
        <v>1839.548</v>
      </c>
      <c r="K107" s="56">
        <v>1893.509</v>
      </c>
      <c r="L107" s="53">
        <v>776</v>
      </c>
      <c r="M107" s="55">
        <v>1505.95</v>
      </c>
      <c r="N107" s="55">
        <v>1572.029</v>
      </c>
      <c r="O107" s="55">
        <v>1533.8489999999999</v>
      </c>
      <c r="P107" s="56">
        <v>1610.2090000000001</v>
      </c>
      <c r="Q107" s="53">
        <v>139</v>
      </c>
      <c r="R107" s="55">
        <v>1012.146</v>
      </c>
      <c r="S107" s="55">
        <v>1122.0139999999999</v>
      </c>
      <c r="T107" s="55">
        <v>1042.769</v>
      </c>
      <c r="U107" s="56">
        <v>1201.26</v>
      </c>
    </row>
    <row r="108" spans="1:21" x14ac:dyDescent="0.35">
      <c r="A108" t="s">
        <v>89</v>
      </c>
      <c r="B108">
        <v>2021</v>
      </c>
      <c r="C108" t="s">
        <v>9</v>
      </c>
      <c r="D108" s="53">
        <v>6660</v>
      </c>
      <c r="E108" s="55">
        <v>344</v>
      </c>
      <c r="F108" s="59">
        <v>0.95088520845231295</v>
      </c>
      <c r="G108" s="53">
        <v>5400</v>
      </c>
      <c r="H108" s="55">
        <v>1578.9469999999999</v>
      </c>
      <c r="I108" s="55">
        <v>1845.92</v>
      </c>
      <c r="J108" s="55">
        <v>1822.6959999999999</v>
      </c>
      <c r="K108" s="56">
        <v>1869.145</v>
      </c>
      <c r="L108" s="53">
        <v>1074</v>
      </c>
      <c r="M108" s="55">
        <v>1523.8030000000001</v>
      </c>
      <c r="N108" s="55">
        <v>1571.7929999999999</v>
      </c>
      <c r="O108" s="55">
        <v>1538.4590000000001</v>
      </c>
      <c r="P108" s="56">
        <v>1605.126</v>
      </c>
      <c r="Q108" s="53">
        <v>186</v>
      </c>
      <c r="R108" s="55">
        <v>1018.022</v>
      </c>
      <c r="S108" s="55">
        <v>1116.5239999999999</v>
      </c>
      <c r="T108" s="55">
        <v>1050.567</v>
      </c>
      <c r="U108" s="56">
        <v>1182.48</v>
      </c>
    </row>
    <row r="109" spans="1:21" x14ac:dyDescent="0.35">
      <c r="A109" t="s">
        <v>89</v>
      </c>
      <c r="B109">
        <v>2021</v>
      </c>
      <c r="C109" t="s">
        <v>10</v>
      </c>
      <c r="D109" s="53">
        <v>4879</v>
      </c>
      <c r="E109" s="55">
        <v>259</v>
      </c>
      <c r="F109" s="59">
        <v>0.94959128065395093</v>
      </c>
      <c r="G109" s="53">
        <v>3994</v>
      </c>
      <c r="H109" s="55">
        <v>1600</v>
      </c>
      <c r="I109" s="55">
        <v>1871.105</v>
      </c>
      <c r="J109" s="55">
        <v>1845.518</v>
      </c>
      <c r="K109" s="56">
        <v>1896.693</v>
      </c>
      <c r="L109" s="53">
        <v>775</v>
      </c>
      <c r="M109" s="55">
        <v>1513.6669999999999</v>
      </c>
      <c r="N109" s="55">
        <v>1582.5889999999999</v>
      </c>
      <c r="O109" s="55">
        <v>1540.94</v>
      </c>
      <c r="P109" s="56">
        <v>1624.2380000000001</v>
      </c>
      <c r="Q109" s="53">
        <v>110</v>
      </c>
      <c r="R109" s="55">
        <v>1114.5</v>
      </c>
      <c r="S109" s="55">
        <v>1175.771</v>
      </c>
      <c r="T109" s="55">
        <v>1078.3789999999999</v>
      </c>
      <c r="U109" s="56">
        <v>1273.162</v>
      </c>
    </row>
    <row r="110" spans="1:21" x14ac:dyDescent="0.35">
      <c r="A110" t="s">
        <v>89</v>
      </c>
      <c r="B110">
        <v>2022</v>
      </c>
      <c r="C110" t="s">
        <v>11</v>
      </c>
      <c r="D110" s="53">
        <v>5666</v>
      </c>
      <c r="E110" s="55">
        <v>338</v>
      </c>
      <c r="F110" s="59">
        <v>0.94370419720186538</v>
      </c>
      <c r="G110" s="53">
        <v>4563</v>
      </c>
      <c r="H110" s="55">
        <v>1836</v>
      </c>
      <c r="I110" s="55">
        <v>2030.1389999999999</v>
      </c>
      <c r="J110" s="55">
        <v>2004.056</v>
      </c>
      <c r="K110" s="56">
        <v>2056.223</v>
      </c>
      <c r="L110" s="53">
        <v>950</v>
      </c>
      <c r="M110" s="55">
        <v>1526.15</v>
      </c>
      <c r="N110" s="55">
        <v>1592.643</v>
      </c>
      <c r="O110" s="55">
        <v>1556.585</v>
      </c>
      <c r="P110" s="56">
        <v>1628.701</v>
      </c>
      <c r="Q110" s="53">
        <v>153</v>
      </c>
      <c r="R110" s="55">
        <v>1131.222</v>
      </c>
      <c r="S110" s="55">
        <v>1175.836</v>
      </c>
      <c r="T110" s="55">
        <v>1111.33</v>
      </c>
      <c r="U110" s="56">
        <v>1240.3430000000001</v>
      </c>
    </row>
    <row r="111" spans="1:21" x14ac:dyDescent="0.35">
      <c r="A111" t="s">
        <v>89</v>
      </c>
      <c r="B111">
        <v>2022</v>
      </c>
      <c r="C111" t="s">
        <v>12</v>
      </c>
      <c r="D111" s="53">
        <v>7083</v>
      </c>
      <c r="E111" s="55">
        <v>397</v>
      </c>
      <c r="F111" s="59">
        <v>0.94692513368983955</v>
      </c>
      <c r="G111" s="53">
        <v>5767</v>
      </c>
      <c r="H111" s="55">
        <v>1729.1669999999999</v>
      </c>
      <c r="I111" s="55">
        <v>1955.5260000000001</v>
      </c>
      <c r="J111" s="55">
        <v>1933.021</v>
      </c>
      <c r="K111" s="56">
        <v>1978.0309999999999</v>
      </c>
      <c r="L111" s="53">
        <v>1163</v>
      </c>
      <c r="M111" s="55">
        <v>1660.5820000000001</v>
      </c>
      <c r="N111" s="55">
        <v>1694.912</v>
      </c>
      <c r="O111" s="55">
        <v>1661.2860000000001</v>
      </c>
      <c r="P111" s="56">
        <v>1728.538</v>
      </c>
      <c r="Q111" s="53">
        <v>153</v>
      </c>
      <c r="R111" s="55">
        <v>1091.98</v>
      </c>
      <c r="S111" s="55">
        <v>1182.251</v>
      </c>
      <c r="T111" s="55">
        <v>1108.6199999999999</v>
      </c>
      <c r="U111" s="56">
        <v>1255.883</v>
      </c>
    </row>
    <row r="112" spans="1:21" x14ac:dyDescent="0.35">
      <c r="A112" s="52" t="s">
        <v>89</v>
      </c>
      <c r="B112" s="52">
        <v>2022</v>
      </c>
      <c r="C112" s="52" t="s">
        <v>13</v>
      </c>
      <c r="D112" s="54">
        <v>9604</v>
      </c>
      <c r="E112" s="57">
        <v>418</v>
      </c>
      <c r="F112" s="60">
        <v>0.95829175813210932</v>
      </c>
      <c r="G112" s="54">
        <v>7845</v>
      </c>
      <c r="H112" s="57">
        <v>1791.711</v>
      </c>
      <c r="I112" s="57">
        <v>1999.511</v>
      </c>
      <c r="J112" s="57">
        <v>1980.0650000000001</v>
      </c>
      <c r="K112" s="58">
        <v>2018.9570000000001</v>
      </c>
      <c r="L112" s="54">
        <v>1506</v>
      </c>
      <c r="M112" s="57">
        <v>1650.384</v>
      </c>
      <c r="N112" s="57">
        <v>1712.384</v>
      </c>
      <c r="O112" s="57">
        <v>1682.8389999999999</v>
      </c>
      <c r="P112" s="58">
        <v>1741.9280000000001</v>
      </c>
      <c r="Q112" s="54">
        <v>253</v>
      </c>
      <c r="R112" s="57">
        <v>1053.8510000000001</v>
      </c>
      <c r="S112" s="57">
        <v>1164.864</v>
      </c>
      <c r="T112" s="57">
        <v>1107.442</v>
      </c>
      <c r="U112" s="58">
        <v>1222.287</v>
      </c>
    </row>
    <row r="113" spans="1:21" x14ac:dyDescent="0.35">
      <c r="A113" t="s">
        <v>66</v>
      </c>
      <c r="B113">
        <v>2022</v>
      </c>
      <c r="C113" t="s">
        <v>2</v>
      </c>
      <c r="D113" s="53">
        <v>9367</v>
      </c>
      <c r="E113" s="55">
        <v>411</v>
      </c>
      <c r="F113" s="59">
        <v>0.95796686438944567</v>
      </c>
      <c r="G113" s="53">
        <v>7481</v>
      </c>
      <c r="H113" s="55">
        <v>1875</v>
      </c>
      <c r="I113" s="55">
        <v>2069.0149999999999</v>
      </c>
      <c r="J113" s="55">
        <v>2049.1039999999998</v>
      </c>
      <c r="K113" s="56">
        <v>2088.9270000000001</v>
      </c>
      <c r="L113" s="53">
        <v>1694</v>
      </c>
      <c r="M113" s="55">
        <v>1750.453</v>
      </c>
      <c r="N113" s="55">
        <v>1804.5329999999999</v>
      </c>
      <c r="O113" s="55">
        <v>1775.12</v>
      </c>
      <c r="P113" s="56">
        <v>1833.9469999999999</v>
      </c>
      <c r="Q113" s="53">
        <v>192</v>
      </c>
      <c r="R113" s="55">
        <v>1077.4639999999999</v>
      </c>
      <c r="S113" s="55">
        <v>1185.0509999999999</v>
      </c>
      <c r="T113" s="55">
        <v>1120.982</v>
      </c>
      <c r="U113" s="56">
        <v>1249.1189999999999</v>
      </c>
    </row>
    <row r="114" spans="1:21" x14ac:dyDescent="0.35">
      <c r="A114" t="s">
        <v>66</v>
      </c>
      <c r="B114">
        <v>2022</v>
      </c>
      <c r="C114" t="s">
        <v>3</v>
      </c>
      <c r="D114" s="53">
        <v>10574</v>
      </c>
      <c r="E114" s="55">
        <v>482</v>
      </c>
      <c r="F114" s="59">
        <v>0.95640376266280758</v>
      </c>
      <c r="G114" s="53">
        <v>8307</v>
      </c>
      <c r="H114" s="55">
        <v>1855.556</v>
      </c>
      <c r="I114" s="55">
        <v>2085.1239999999998</v>
      </c>
      <c r="J114" s="55">
        <v>2065.6239999999998</v>
      </c>
      <c r="K114" s="56">
        <v>2104.623</v>
      </c>
      <c r="L114" s="53">
        <v>2049</v>
      </c>
      <c r="M114" s="55">
        <v>1753</v>
      </c>
      <c r="N114" s="55">
        <v>1793.597</v>
      </c>
      <c r="O114" s="55">
        <v>1767.932</v>
      </c>
      <c r="P114" s="56">
        <v>1819.2629999999999</v>
      </c>
      <c r="Q114" s="53">
        <v>218</v>
      </c>
      <c r="R114" s="55">
        <v>1062.992</v>
      </c>
      <c r="S114" s="55">
        <v>1257.32</v>
      </c>
      <c r="T114" s="55">
        <v>1164.9459999999999</v>
      </c>
      <c r="U114" s="56">
        <v>1349.6949999999999</v>
      </c>
    </row>
    <row r="115" spans="1:21" x14ac:dyDescent="0.35">
      <c r="A115" t="s">
        <v>66</v>
      </c>
      <c r="B115">
        <v>2022</v>
      </c>
      <c r="C115" t="s">
        <v>4</v>
      </c>
      <c r="D115" s="53">
        <v>10824</v>
      </c>
      <c r="E115" s="55">
        <v>548</v>
      </c>
      <c r="F115" s="59">
        <v>0.95181146676046435</v>
      </c>
      <c r="G115" s="53">
        <v>8461</v>
      </c>
      <c r="H115" s="55">
        <v>1875</v>
      </c>
      <c r="I115" s="55">
        <v>2094.2370000000001</v>
      </c>
      <c r="J115" s="55">
        <v>2075.2139999999999</v>
      </c>
      <c r="K115" s="56">
        <v>2113.261</v>
      </c>
      <c r="L115" s="53">
        <v>2142</v>
      </c>
      <c r="M115" s="55">
        <v>1755.617</v>
      </c>
      <c r="N115" s="55">
        <v>1806.884</v>
      </c>
      <c r="O115" s="55">
        <v>1781.922</v>
      </c>
      <c r="P115" s="56">
        <v>1831.846</v>
      </c>
      <c r="Q115" s="53">
        <v>221</v>
      </c>
      <c r="R115" s="55">
        <v>1095.29</v>
      </c>
      <c r="S115" s="55">
        <v>1221.7049999999999</v>
      </c>
      <c r="T115" s="55">
        <v>1153.739</v>
      </c>
      <c r="U115" s="56">
        <v>1289.671</v>
      </c>
    </row>
    <row r="116" spans="1:21" x14ac:dyDescent="0.35">
      <c r="A116" t="s">
        <v>66</v>
      </c>
      <c r="B116">
        <v>2022</v>
      </c>
      <c r="C116" t="s">
        <v>5</v>
      </c>
      <c r="D116" s="53">
        <v>10684</v>
      </c>
      <c r="E116" s="55">
        <v>492</v>
      </c>
      <c r="F116" s="59">
        <v>0.95597709377236939</v>
      </c>
      <c r="G116" s="53">
        <v>8012</v>
      </c>
      <c r="H116" s="55">
        <v>2032.857</v>
      </c>
      <c r="I116" s="55">
        <v>2212.6959999999999</v>
      </c>
      <c r="J116" s="55">
        <v>2192.4720000000002</v>
      </c>
      <c r="K116" s="56">
        <v>2232.9209999999998</v>
      </c>
      <c r="L116" s="53">
        <v>2444</v>
      </c>
      <c r="M116" s="55">
        <v>1878.2329999999999</v>
      </c>
      <c r="N116" s="55">
        <v>1919.5450000000001</v>
      </c>
      <c r="O116" s="55">
        <v>1895.1369999999999</v>
      </c>
      <c r="P116" s="56">
        <v>1943.953</v>
      </c>
      <c r="Q116" s="53">
        <v>228</v>
      </c>
      <c r="R116" s="55">
        <v>1204.0640000000001</v>
      </c>
      <c r="S116" s="55">
        <v>1299.691</v>
      </c>
      <c r="T116" s="55">
        <v>1232.1600000000001</v>
      </c>
      <c r="U116" s="56">
        <v>1367.223</v>
      </c>
    </row>
    <row r="117" spans="1:21" x14ac:dyDescent="0.35">
      <c r="A117" t="s">
        <v>66</v>
      </c>
      <c r="B117">
        <v>2022</v>
      </c>
      <c r="C117" t="s">
        <v>6</v>
      </c>
      <c r="D117" s="53">
        <v>11842</v>
      </c>
      <c r="E117" s="55">
        <v>513</v>
      </c>
      <c r="F117" s="59">
        <v>0.95847834884662075</v>
      </c>
      <c r="G117" s="53">
        <v>8818</v>
      </c>
      <c r="H117" s="55">
        <v>2056.3989999999999</v>
      </c>
      <c r="I117" s="55">
        <v>2219</v>
      </c>
      <c r="J117" s="55">
        <v>2199.777</v>
      </c>
      <c r="K117" s="56">
        <v>2238.223</v>
      </c>
      <c r="L117" s="53">
        <v>2775</v>
      </c>
      <c r="M117" s="55">
        <v>1943.942</v>
      </c>
      <c r="N117" s="55">
        <v>1968.6859999999999</v>
      </c>
      <c r="O117" s="55">
        <v>1945.2560000000001</v>
      </c>
      <c r="P117" s="56">
        <v>1992.115</v>
      </c>
      <c r="Q117" s="53">
        <v>249</v>
      </c>
      <c r="R117" s="55">
        <v>1138.0250000000001</v>
      </c>
      <c r="S117" s="55">
        <v>1256.6400000000001</v>
      </c>
      <c r="T117" s="55">
        <v>1191.575</v>
      </c>
      <c r="U117" s="56">
        <v>1321.7059999999999</v>
      </c>
    </row>
    <row r="118" spans="1:21" x14ac:dyDescent="0.35">
      <c r="A118" t="s">
        <v>66</v>
      </c>
      <c r="B118">
        <v>2022</v>
      </c>
      <c r="C118" t="s">
        <v>7</v>
      </c>
      <c r="D118" s="53">
        <v>13894</v>
      </c>
      <c r="E118" s="55">
        <v>559</v>
      </c>
      <c r="F118" s="59">
        <v>0.96132290873867021</v>
      </c>
      <c r="G118" s="53">
        <v>10434</v>
      </c>
      <c r="H118" s="55">
        <v>2252.252</v>
      </c>
      <c r="I118" s="55">
        <v>2296.6129999999998</v>
      </c>
      <c r="J118" s="55">
        <v>2278.7559999999999</v>
      </c>
      <c r="K118" s="56">
        <v>2314.4690000000001</v>
      </c>
      <c r="L118" s="53">
        <v>3175</v>
      </c>
      <c r="M118" s="55">
        <v>1999.644</v>
      </c>
      <c r="N118" s="55">
        <v>2023.3910000000001</v>
      </c>
      <c r="O118" s="55">
        <v>2001.693</v>
      </c>
      <c r="P118" s="56">
        <v>2045.0889999999999</v>
      </c>
      <c r="Q118" s="53">
        <v>285</v>
      </c>
      <c r="R118" s="55">
        <v>1174.1679999999999</v>
      </c>
      <c r="S118" s="55">
        <v>1283.54</v>
      </c>
      <c r="T118" s="55">
        <v>1222.1410000000001</v>
      </c>
      <c r="U118" s="56">
        <v>1344.9380000000001</v>
      </c>
    </row>
    <row r="119" spans="1:21" x14ac:dyDescent="0.35">
      <c r="A119" t="s">
        <v>66</v>
      </c>
      <c r="B119">
        <v>2022</v>
      </c>
      <c r="C119" t="s">
        <v>8</v>
      </c>
      <c r="D119" s="53">
        <v>13651</v>
      </c>
      <c r="E119" s="55">
        <v>554</v>
      </c>
      <c r="F119" s="59">
        <v>0.96099964801126359</v>
      </c>
      <c r="G119" s="53">
        <v>9743</v>
      </c>
      <c r="H119" s="55">
        <v>2186.7170000000001</v>
      </c>
      <c r="I119" s="55">
        <v>2344.895</v>
      </c>
      <c r="J119" s="55">
        <v>2325.3980000000001</v>
      </c>
      <c r="K119" s="56">
        <v>2364.393</v>
      </c>
      <c r="L119" s="53">
        <v>3638</v>
      </c>
      <c r="M119" s="55">
        <v>2070.2199999999998</v>
      </c>
      <c r="N119" s="55">
        <v>2080.194</v>
      </c>
      <c r="O119" s="55">
        <v>2059.181</v>
      </c>
      <c r="P119" s="56">
        <v>2101.2080000000001</v>
      </c>
      <c r="Q119" s="53">
        <v>270</v>
      </c>
      <c r="R119" s="55">
        <v>1190.627</v>
      </c>
      <c r="S119" s="55">
        <v>1310.3520000000001</v>
      </c>
      <c r="T119" s="55">
        <v>1247.174</v>
      </c>
      <c r="U119" s="56">
        <v>1373.529</v>
      </c>
    </row>
    <row r="120" spans="1:21" x14ac:dyDescent="0.35">
      <c r="A120" t="s">
        <v>66</v>
      </c>
      <c r="B120">
        <v>2022</v>
      </c>
      <c r="C120" t="s">
        <v>9</v>
      </c>
      <c r="D120" s="53">
        <v>15422</v>
      </c>
      <c r="E120" s="55">
        <v>562</v>
      </c>
      <c r="F120" s="59">
        <v>0.96483983983983979</v>
      </c>
      <c r="G120" s="53">
        <v>10927</v>
      </c>
      <c r="H120" s="55">
        <v>2301.2840000000001</v>
      </c>
      <c r="I120" s="55">
        <v>2427.145</v>
      </c>
      <c r="J120" s="55">
        <v>2408.0349999999999</v>
      </c>
      <c r="K120" s="56">
        <v>2446.2550000000001</v>
      </c>
      <c r="L120" s="53">
        <v>4155</v>
      </c>
      <c r="M120" s="55">
        <v>2140.326</v>
      </c>
      <c r="N120" s="55">
        <v>2136.9499999999998</v>
      </c>
      <c r="O120" s="55">
        <v>2116.9</v>
      </c>
      <c r="P120" s="56">
        <v>2156.9989999999998</v>
      </c>
      <c r="Q120" s="53">
        <v>340</v>
      </c>
      <c r="R120" s="55">
        <v>1250</v>
      </c>
      <c r="S120" s="55">
        <v>1352.9929999999999</v>
      </c>
      <c r="T120" s="55">
        <v>1296.8130000000001</v>
      </c>
      <c r="U120" s="56">
        <v>1409.173</v>
      </c>
    </row>
    <row r="121" spans="1:21" x14ac:dyDescent="0.35">
      <c r="A121" t="s">
        <v>66</v>
      </c>
      <c r="B121">
        <v>2022</v>
      </c>
      <c r="C121" t="s">
        <v>10</v>
      </c>
      <c r="D121" s="53">
        <v>11741</v>
      </c>
      <c r="E121" s="55">
        <v>486</v>
      </c>
      <c r="F121" s="59">
        <v>0.9602519015294021</v>
      </c>
      <c r="G121" s="53">
        <v>8171</v>
      </c>
      <c r="H121" s="55">
        <v>2450.98</v>
      </c>
      <c r="I121" s="55">
        <v>2495.9670000000001</v>
      </c>
      <c r="J121" s="55">
        <v>2473.9659999999999</v>
      </c>
      <c r="K121" s="56">
        <v>2517.9679999999998</v>
      </c>
      <c r="L121" s="53">
        <v>3311</v>
      </c>
      <c r="M121" s="55">
        <v>2160.8229999999999</v>
      </c>
      <c r="N121" s="55">
        <v>2166.5100000000002</v>
      </c>
      <c r="O121" s="55">
        <v>2144.212</v>
      </c>
      <c r="P121" s="56">
        <v>2188.8069999999998</v>
      </c>
      <c r="Q121" s="53">
        <v>259</v>
      </c>
      <c r="R121" s="55">
        <v>1318.941</v>
      </c>
      <c r="S121" s="55">
        <v>1390.192</v>
      </c>
      <c r="T121" s="55">
        <v>1327.3420000000001</v>
      </c>
      <c r="U121" s="56">
        <v>1453.0429999999999</v>
      </c>
    </row>
    <row r="122" spans="1:21" x14ac:dyDescent="0.35">
      <c r="A122" t="s">
        <v>66</v>
      </c>
      <c r="B122">
        <v>2023</v>
      </c>
      <c r="C122" t="s">
        <v>11</v>
      </c>
      <c r="D122" s="53">
        <v>15836</v>
      </c>
      <c r="E122" s="55">
        <v>606</v>
      </c>
      <c r="F122" s="59">
        <v>0.9631431699306654</v>
      </c>
      <c r="G122" s="53">
        <v>10908</v>
      </c>
      <c r="H122" s="55">
        <v>2627.3560000000002</v>
      </c>
      <c r="I122" s="55">
        <v>2622.44</v>
      </c>
      <c r="J122" s="55">
        <v>2603.5590000000002</v>
      </c>
      <c r="K122" s="56">
        <v>2641.32</v>
      </c>
      <c r="L122" s="53">
        <v>4583</v>
      </c>
      <c r="M122" s="55">
        <v>2206.1480000000001</v>
      </c>
      <c r="N122" s="55">
        <v>2219.9690000000001</v>
      </c>
      <c r="O122" s="55">
        <v>2200.7249999999999</v>
      </c>
      <c r="P122" s="56">
        <v>2239.212</v>
      </c>
      <c r="Q122" s="53">
        <v>345</v>
      </c>
      <c r="R122" s="55">
        <v>1219.5119999999999</v>
      </c>
      <c r="S122" s="55">
        <v>1391.8979999999999</v>
      </c>
      <c r="T122" s="55">
        <v>1326.0309999999999</v>
      </c>
      <c r="U122" s="56">
        <v>1457.7650000000001</v>
      </c>
    </row>
    <row r="123" spans="1:21" x14ac:dyDescent="0.35">
      <c r="A123" t="s">
        <v>66</v>
      </c>
      <c r="B123">
        <v>2023</v>
      </c>
      <c r="C123" t="s">
        <v>12</v>
      </c>
      <c r="D123" s="53">
        <v>16909</v>
      </c>
      <c r="E123" s="55">
        <v>646</v>
      </c>
      <c r="F123" s="59">
        <v>0.96320136713187121</v>
      </c>
      <c r="G123" s="53">
        <v>11638</v>
      </c>
      <c r="H123" s="55">
        <v>2590.8710000000001</v>
      </c>
      <c r="I123" s="55">
        <v>2619.9699999999998</v>
      </c>
      <c r="J123" s="55">
        <v>2601.3850000000002</v>
      </c>
      <c r="K123" s="56">
        <v>2638.5549999999998</v>
      </c>
      <c r="L123" s="53">
        <v>4824</v>
      </c>
      <c r="M123" s="55">
        <v>2273.748</v>
      </c>
      <c r="N123" s="55">
        <v>2266.4319999999998</v>
      </c>
      <c r="O123" s="55">
        <v>2247.1729999999998</v>
      </c>
      <c r="P123" s="56">
        <v>2285.692</v>
      </c>
      <c r="Q123" s="53">
        <v>447</v>
      </c>
      <c r="R123" s="55">
        <v>1362.8330000000001</v>
      </c>
      <c r="S123" s="55">
        <v>1454.4580000000001</v>
      </c>
      <c r="T123" s="55">
        <v>1396.146</v>
      </c>
      <c r="U123" s="56">
        <v>1512.77</v>
      </c>
    </row>
    <row r="124" spans="1:21" x14ac:dyDescent="0.35">
      <c r="A124" t="s">
        <v>66</v>
      </c>
      <c r="B124">
        <v>2023</v>
      </c>
      <c r="C124" t="s">
        <v>13</v>
      </c>
      <c r="D124" s="53">
        <v>18646</v>
      </c>
      <c r="E124" s="55">
        <v>652</v>
      </c>
      <c r="F124" s="59">
        <v>0.96621411545237845</v>
      </c>
      <c r="G124" s="53">
        <v>12748</v>
      </c>
      <c r="H124" s="55">
        <v>2517.1370000000002</v>
      </c>
      <c r="I124" s="55">
        <v>2577.5619999999999</v>
      </c>
      <c r="J124" s="55">
        <v>2559.9140000000002</v>
      </c>
      <c r="K124" s="56">
        <v>2595.2089999999998</v>
      </c>
      <c r="L124" s="53">
        <v>5364</v>
      </c>
      <c r="M124" s="55">
        <v>2304.2840000000001</v>
      </c>
      <c r="N124" s="55">
        <v>2312.6689999999999</v>
      </c>
      <c r="O124" s="55">
        <v>2293.2829999999999</v>
      </c>
      <c r="P124" s="56">
        <v>2332.0549999999998</v>
      </c>
      <c r="Q124" s="53">
        <v>534</v>
      </c>
      <c r="R124" s="55">
        <v>1369.855</v>
      </c>
      <c r="S124" s="55">
        <v>1489.5940000000001</v>
      </c>
      <c r="T124" s="55">
        <v>1438.9949999999999</v>
      </c>
      <c r="U124" s="56">
        <v>1540.193</v>
      </c>
    </row>
  </sheetData>
  <phoneticPr fontId="6" type="noConversion"/>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710D-B608-4B32-A98B-72BBA3608232}">
  <dimension ref="A1:F123"/>
  <sheetViews>
    <sheetView showGridLines="0" zoomScale="145" zoomScaleNormal="145" workbookViewId="0"/>
  </sheetViews>
  <sheetFormatPr defaultRowHeight="14.5" x14ac:dyDescent="0.35"/>
  <cols>
    <col min="1" max="1" width="8.7265625" style="37"/>
    <col min="2" max="2" width="10.08984375" style="36" customWidth="1"/>
    <col min="3" max="3" width="10.54296875" customWidth="1"/>
    <col min="4" max="4" width="12.54296875" style="36" customWidth="1"/>
    <col min="7" max="8" width="9.54296875" bestFit="1" customWidth="1"/>
    <col min="13" max="15" width="11.54296875" customWidth="1"/>
  </cols>
  <sheetData>
    <row r="1" spans="1:5" ht="45" customHeight="1" thickBot="1" x14ac:dyDescent="0.4">
      <c r="A1" s="19" t="s">
        <v>57</v>
      </c>
      <c r="B1"/>
      <c r="D1"/>
    </row>
    <row r="2" spans="1:5" s="2" customFormat="1" ht="20.149999999999999" customHeight="1" thickBot="1" x14ac:dyDescent="0.4">
      <c r="A2" s="42" t="s">
        <v>58</v>
      </c>
      <c r="B2" s="43"/>
    </row>
    <row r="3" spans="1:5" ht="30" customHeight="1" thickBot="1" x14ac:dyDescent="0.4">
      <c r="A3" s="39" t="s">
        <v>0</v>
      </c>
      <c r="B3" s="41" t="s">
        <v>1</v>
      </c>
      <c r="C3" s="40" t="s">
        <v>20</v>
      </c>
      <c r="D3" s="41" t="s">
        <v>21</v>
      </c>
    </row>
    <row r="4" spans="1:5" ht="15.5" x14ac:dyDescent="0.35">
      <c r="A4" s="38" t="s">
        <v>15</v>
      </c>
      <c r="B4" s="4" t="s">
        <v>2</v>
      </c>
      <c r="C4" s="30">
        <f>Month!G5</f>
        <v>3582</v>
      </c>
      <c r="D4" s="30">
        <f>Month!I5</f>
        <v>2020</v>
      </c>
      <c r="E4" s="49">
        <f>MAX(D4:D111)</f>
        <v>2228.8849896713687</v>
      </c>
    </row>
    <row r="5" spans="1:5" ht="15.5" x14ac:dyDescent="0.35">
      <c r="A5" s="38"/>
      <c r="B5" s="4" t="s">
        <v>3</v>
      </c>
      <c r="C5" s="30">
        <f>Month!G6</f>
        <v>4075</v>
      </c>
      <c r="D5" s="30">
        <f>Month!I6</f>
        <v>2080</v>
      </c>
    </row>
    <row r="6" spans="1:5" ht="15.5" x14ac:dyDescent="0.35">
      <c r="A6" s="38"/>
      <c r="B6" s="4" t="s">
        <v>4</v>
      </c>
      <c r="C6" s="30">
        <f>Month!G7</f>
        <v>6833</v>
      </c>
      <c r="D6" s="30">
        <f>Month!I7</f>
        <v>2010</v>
      </c>
    </row>
    <row r="7" spans="1:5" ht="15.5" x14ac:dyDescent="0.35">
      <c r="A7" s="38"/>
      <c r="B7" s="4" t="s">
        <v>5</v>
      </c>
      <c r="C7" s="30">
        <f>Month!G8</f>
        <v>2741</v>
      </c>
      <c r="D7" s="30">
        <f>Month!I8</f>
        <v>2060</v>
      </c>
    </row>
    <row r="8" spans="1:5" ht="15.5" x14ac:dyDescent="0.35">
      <c r="A8" s="38"/>
      <c r="B8" s="4" t="s">
        <v>6</v>
      </c>
      <c r="C8" s="30">
        <f>Month!G9</f>
        <v>3159</v>
      </c>
      <c r="D8" s="30">
        <f>Month!I9</f>
        <v>2050</v>
      </c>
    </row>
    <row r="9" spans="1:5" ht="15.5" x14ac:dyDescent="0.35">
      <c r="A9" s="38"/>
      <c r="B9" s="4" t="s">
        <v>7</v>
      </c>
      <c r="C9" s="30">
        <f>Month!G10</f>
        <v>3830</v>
      </c>
      <c r="D9" s="30">
        <f>Month!I10</f>
        <v>2080</v>
      </c>
    </row>
    <row r="10" spans="1:5" ht="15.5" x14ac:dyDescent="0.35">
      <c r="A10" s="38"/>
      <c r="B10" s="4" t="s">
        <v>8</v>
      </c>
      <c r="C10" s="30">
        <f>Month!G11</f>
        <v>4321</v>
      </c>
      <c r="D10" s="30">
        <f>Month!I11</f>
        <v>2180</v>
      </c>
    </row>
    <row r="11" spans="1:5" ht="15.5" x14ac:dyDescent="0.35">
      <c r="A11" s="38"/>
      <c r="B11" s="4" t="s">
        <v>9</v>
      </c>
      <c r="C11" s="30">
        <f>Month!G12</f>
        <v>4562</v>
      </c>
      <c r="D11" s="30">
        <f>Month!I12</f>
        <v>2130</v>
      </c>
    </row>
    <row r="12" spans="1:5" ht="15.5" x14ac:dyDescent="0.35">
      <c r="A12" s="38"/>
      <c r="B12" s="4" t="s">
        <v>10</v>
      </c>
      <c r="C12" s="30">
        <f>Month!G13</f>
        <v>4311</v>
      </c>
      <c r="D12" s="30">
        <f>Month!I13</f>
        <v>2090</v>
      </c>
    </row>
    <row r="13" spans="1:5" ht="15.5" x14ac:dyDescent="0.35">
      <c r="A13" s="38"/>
      <c r="B13" s="4" t="s">
        <v>11</v>
      </c>
      <c r="C13" s="30">
        <f>Month!G14</f>
        <v>3281</v>
      </c>
      <c r="D13" s="30">
        <f>Month!I14</f>
        <v>2160</v>
      </c>
    </row>
    <row r="14" spans="1:5" ht="15.5" x14ac:dyDescent="0.35">
      <c r="A14" s="38"/>
      <c r="B14" s="4" t="s">
        <v>12</v>
      </c>
      <c r="C14" s="30">
        <f>Month!G15</f>
        <v>3736</v>
      </c>
      <c r="D14" s="30">
        <f>Month!I15</f>
        <v>2130</v>
      </c>
    </row>
    <row r="15" spans="1:5" ht="15.5" x14ac:dyDescent="0.35">
      <c r="A15" s="38"/>
      <c r="B15" s="4" t="s">
        <v>13</v>
      </c>
      <c r="C15" s="30">
        <f>Month!G16</f>
        <v>7556</v>
      </c>
      <c r="D15" s="30">
        <f>Month!I16</f>
        <v>2040</v>
      </c>
    </row>
    <row r="16" spans="1:5" ht="15.5" x14ac:dyDescent="0.35">
      <c r="A16" s="38" t="s">
        <v>16</v>
      </c>
      <c r="B16" s="4" t="s">
        <v>2</v>
      </c>
      <c r="C16" s="30">
        <f>Month!G17</f>
        <v>3342</v>
      </c>
      <c r="D16" s="30">
        <f>Month!I17</f>
        <v>2228.8849896713687</v>
      </c>
    </row>
    <row r="17" spans="1:4" ht="15.5" x14ac:dyDescent="0.35">
      <c r="A17" s="38"/>
      <c r="B17" s="4" t="s">
        <v>3</v>
      </c>
      <c r="C17" s="30">
        <f>Month!G18</f>
        <v>4151</v>
      </c>
      <c r="D17" s="30">
        <f>Month!I18</f>
        <v>2193.3752081825237</v>
      </c>
    </row>
    <row r="18" spans="1:4" ht="15.5" x14ac:dyDescent="0.35">
      <c r="A18" s="38"/>
      <c r="B18" s="4" t="s">
        <v>4</v>
      </c>
      <c r="C18" s="30">
        <f>Month!G19</f>
        <v>4837</v>
      </c>
      <c r="D18" s="30">
        <f>Month!I19</f>
        <v>2141.286240000481</v>
      </c>
    </row>
    <row r="19" spans="1:4" ht="15.5" x14ac:dyDescent="0.35">
      <c r="A19" s="38"/>
      <c r="B19" s="4" t="s">
        <v>5</v>
      </c>
      <c r="C19" s="30">
        <f>Month!G20</f>
        <v>5448</v>
      </c>
      <c r="D19" s="30">
        <f>Month!I20</f>
        <v>2117.4783728484676</v>
      </c>
    </row>
    <row r="20" spans="1:4" ht="15.5" x14ac:dyDescent="0.35">
      <c r="A20" s="38"/>
      <c r="B20" s="4" t="s">
        <v>6</v>
      </c>
      <c r="C20" s="30">
        <f>Month!G21</f>
        <v>4984</v>
      </c>
      <c r="D20" s="30">
        <f>Month!I21</f>
        <v>2102.5588904640399</v>
      </c>
    </row>
    <row r="21" spans="1:4" ht="15.5" x14ac:dyDescent="0.35">
      <c r="A21" s="38"/>
      <c r="B21" s="4" t="s">
        <v>7</v>
      </c>
      <c r="C21" s="30">
        <f>Month!G22</f>
        <v>6565</v>
      </c>
      <c r="D21" s="30">
        <f>Month!I22</f>
        <v>2056.0346228826766</v>
      </c>
    </row>
    <row r="22" spans="1:4" ht="15.5" x14ac:dyDescent="0.35">
      <c r="A22" s="38"/>
      <c r="B22" s="4" t="s">
        <v>8</v>
      </c>
      <c r="C22" s="30">
        <f>Month!G23</f>
        <v>6806</v>
      </c>
      <c r="D22" s="30">
        <f>Month!I23</f>
        <v>2056.5751783970377</v>
      </c>
    </row>
    <row r="23" spans="1:4" ht="15.5" x14ac:dyDescent="0.35">
      <c r="A23" s="38"/>
      <c r="B23" s="4" t="s">
        <v>9</v>
      </c>
      <c r="C23" s="30">
        <f>Month!G24</f>
        <v>6656</v>
      </c>
      <c r="D23" s="30">
        <f>Month!I24</f>
        <v>2004.1743181278243</v>
      </c>
    </row>
    <row r="24" spans="1:4" ht="15.5" x14ac:dyDescent="0.35">
      <c r="A24" s="38"/>
      <c r="B24" s="4" t="s">
        <v>10</v>
      </c>
      <c r="C24" s="30">
        <f>Month!G25</f>
        <v>8284</v>
      </c>
      <c r="D24" s="30">
        <f>Month!I25</f>
        <v>1981.7182764873041</v>
      </c>
    </row>
    <row r="25" spans="1:4" ht="15.5" x14ac:dyDescent="0.35">
      <c r="A25" s="38"/>
      <c r="B25" s="4" t="s">
        <v>11</v>
      </c>
      <c r="C25" s="30">
        <f>Month!G26</f>
        <v>3650</v>
      </c>
      <c r="D25" s="30">
        <f>Month!I26</f>
        <v>2011.5450861862073</v>
      </c>
    </row>
    <row r="26" spans="1:4" ht="15.5" x14ac:dyDescent="0.35">
      <c r="A26" s="38"/>
      <c r="B26" s="4" t="s">
        <v>12</v>
      </c>
      <c r="C26" s="30">
        <f>Month!G27</f>
        <v>5146</v>
      </c>
      <c r="D26" s="30">
        <f>Month!I27</f>
        <v>1978.9633704199132</v>
      </c>
    </row>
    <row r="27" spans="1:4" ht="15.5" x14ac:dyDescent="0.35">
      <c r="A27" s="38"/>
      <c r="B27" s="4" t="s">
        <v>13</v>
      </c>
      <c r="C27" s="30">
        <f>Month!G28</f>
        <v>9591</v>
      </c>
      <c r="D27" s="30">
        <f>Month!I28</f>
        <v>1971.203663509177</v>
      </c>
    </row>
    <row r="28" spans="1:4" ht="15.5" x14ac:dyDescent="0.35">
      <c r="A28" s="38" t="s">
        <v>17</v>
      </c>
      <c r="B28" s="4" t="s">
        <v>2</v>
      </c>
      <c r="C28" s="30">
        <f>Month!G29</f>
        <v>5241</v>
      </c>
      <c r="D28" s="30">
        <f>Month!I29</f>
        <v>2025.1276614692244</v>
      </c>
    </row>
    <row r="29" spans="1:4" ht="15.5" x14ac:dyDescent="0.35">
      <c r="A29" s="38"/>
      <c r="B29" s="4" t="s">
        <v>3</v>
      </c>
      <c r="C29" s="30">
        <f>Month!G30</f>
        <v>5775</v>
      </c>
      <c r="D29" s="30">
        <f>Month!I30</f>
        <v>1981.4294835162605</v>
      </c>
    </row>
    <row r="30" spans="1:4" ht="15.5" x14ac:dyDescent="0.35">
      <c r="A30" s="38"/>
      <c r="B30" s="4" t="s">
        <v>4</v>
      </c>
      <c r="C30" s="30">
        <f>Month!G31</f>
        <v>9928</v>
      </c>
      <c r="D30" s="30">
        <f>Month!I31</f>
        <v>1919.9790777253947</v>
      </c>
    </row>
    <row r="31" spans="1:4" ht="15.5" x14ac:dyDescent="0.35">
      <c r="A31" s="38"/>
      <c r="B31" s="4" t="s">
        <v>5</v>
      </c>
      <c r="C31" s="30">
        <f>Month!G32</f>
        <v>5575</v>
      </c>
      <c r="D31" s="30">
        <f>Month!I32</f>
        <v>1940.4533802562398</v>
      </c>
    </row>
    <row r="32" spans="1:4" ht="15.5" x14ac:dyDescent="0.35">
      <c r="A32" s="38"/>
      <c r="B32" s="4" t="s">
        <v>6</v>
      </c>
      <c r="C32" s="30">
        <f>Month!G33</f>
        <v>5923</v>
      </c>
      <c r="D32" s="30">
        <f>Month!I33</f>
        <v>1863.2673152427351</v>
      </c>
    </row>
    <row r="33" spans="1:4" ht="15.5" x14ac:dyDescent="0.35">
      <c r="A33" s="38"/>
      <c r="B33" s="4" t="s">
        <v>7</v>
      </c>
      <c r="C33" s="30">
        <f>Month!G34</f>
        <v>10757</v>
      </c>
      <c r="D33" s="30">
        <f>Month!I34</f>
        <v>1806.1364203944945</v>
      </c>
    </row>
    <row r="34" spans="1:4" ht="15.5" x14ac:dyDescent="0.35">
      <c r="A34" s="38"/>
      <c r="B34" s="4" t="s">
        <v>8</v>
      </c>
      <c r="C34" s="30">
        <f>Month!G35</f>
        <v>8007</v>
      </c>
      <c r="D34" s="30">
        <f>Month!I35</f>
        <v>1779.5926666642015</v>
      </c>
    </row>
    <row r="35" spans="1:4" ht="15.5" x14ac:dyDescent="0.35">
      <c r="A35" s="38"/>
      <c r="B35" s="4" t="s">
        <v>9</v>
      </c>
      <c r="C35" s="30">
        <f>Month!G36</f>
        <v>12454</v>
      </c>
      <c r="D35" s="30">
        <f>Month!I36</f>
        <v>1683.9969232063818</v>
      </c>
    </row>
    <row r="36" spans="1:4" ht="15.5" x14ac:dyDescent="0.35">
      <c r="A36" s="38"/>
      <c r="B36" s="4" t="s">
        <v>10</v>
      </c>
      <c r="C36" s="30">
        <f>Month!G37</f>
        <v>16528</v>
      </c>
      <c r="D36" s="30">
        <f>Month!I37</f>
        <v>1676.0384981059215</v>
      </c>
    </row>
    <row r="37" spans="1:4" ht="15.5" x14ac:dyDescent="0.35">
      <c r="A37" s="38"/>
      <c r="B37" s="4" t="s">
        <v>11</v>
      </c>
      <c r="C37" s="30">
        <f>Month!G38</f>
        <v>10102</v>
      </c>
      <c r="D37" s="30">
        <f>Month!I38</f>
        <v>1586.6836832136623</v>
      </c>
    </row>
    <row r="38" spans="1:4" ht="15.5" x14ac:dyDescent="0.35">
      <c r="A38" s="38"/>
      <c r="B38" s="4" t="s">
        <v>12</v>
      </c>
      <c r="C38" s="30">
        <f>Month!G39</f>
        <v>2347</v>
      </c>
      <c r="D38" s="30">
        <f>Month!I39</f>
        <v>1820.4737785510358</v>
      </c>
    </row>
    <row r="39" spans="1:4" ht="15.5" x14ac:dyDescent="0.35">
      <c r="A39" s="38"/>
      <c r="B39" s="4" t="s">
        <v>13</v>
      </c>
      <c r="C39" s="30">
        <f>Month!G40</f>
        <v>2485</v>
      </c>
      <c r="D39" s="30">
        <f>Month!I40</f>
        <v>1910.6810511526453</v>
      </c>
    </row>
    <row r="40" spans="1:4" ht="15.5" x14ac:dyDescent="0.35">
      <c r="A40" s="38" t="s">
        <v>18</v>
      </c>
      <c r="B40" s="4" t="s">
        <v>2</v>
      </c>
      <c r="C40" s="30">
        <f>Month!G41</f>
        <v>1873</v>
      </c>
      <c r="D40" s="30">
        <f>Month!I41</f>
        <v>1977.0808755634419</v>
      </c>
    </row>
    <row r="41" spans="1:4" ht="15.5" x14ac:dyDescent="0.35">
      <c r="A41" s="38"/>
      <c r="B41" s="4" t="s">
        <v>3</v>
      </c>
      <c r="C41" s="30">
        <f>Month!G42</f>
        <v>2072</v>
      </c>
      <c r="D41" s="30">
        <f>Month!I42</f>
        <v>1841.3321253479894</v>
      </c>
    </row>
    <row r="42" spans="1:4" ht="15.5" x14ac:dyDescent="0.35">
      <c r="A42" s="38"/>
      <c r="B42" s="4" t="s">
        <v>4</v>
      </c>
      <c r="C42" s="30">
        <f>Month!G43</f>
        <v>2518</v>
      </c>
      <c r="D42" s="30">
        <f>Month!I43</f>
        <v>1806.9479411940563</v>
      </c>
    </row>
    <row r="43" spans="1:4" ht="15.5" x14ac:dyDescent="0.35">
      <c r="A43" s="38"/>
      <c r="B43" s="4" t="s">
        <v>5</v>
      </c>
      <c r="C43" s="30">
        <f>Month!G44</f>
        <v>1844</v>
      </c>
      <c r="D43" s="30">
        <f>Month!I44</f>
        <v>1784.5064922765739</v>
      </c>
    </row>
    <row r="44" spans="1:4" ht="15.5" x14ac:dyDescent="0.35">
      <c r="A44" s="38"/>
      <c r="B44" s="4" t="s">
        <v>6</v>
      </c>
      <c r="C44" s="30">
        <f>Month!G45</f>
        <v>1823</v>
      </c>
      <c r="D44" s="30">
        <f>Month!I45</f>
        <v>1874.6330627899326</v>
      </c>
    </row>
    <row r="45" spans="1:4" ht="15.5" x14ac:dyDescent="0.35">
      <c r="A45" s="38"/>
      <c r="B45" s="4" t="s">
        <v>7</v>
      </c>
      <c r="C45" s="30">
        <f>Month!G46</f>
        <v>2007</v>
      </c>
      <c r="D45" s="30">
        <f>Month!I46</f>
        <v>1844.7662997390003</v>
      </c>
    </row>
    <row r="46" spans="1:4" ht="15.5" x14ac:dyDescent="0.35">
      <c r="A46" s="38"/>
      <c r="B46" s="4" t="s">
        <v>8</v>
      </c>
      <c r="C46" s="30">
        <f>Month!G47</f>
        <v>1623</v>
      </c>
      <c r="D46" s="30">
        <f>Month!I47</f>
        <v>1925.2166132103416</v>
      </c>
    </row>
    <row r="47" spans="1:4" ht="15.5" x14ac:dyDescent="0.35">
      <c r="A47" s="38"/>
      <c r="B47" s="4" t="s">
        <v>9</v>
      </c>
      <c r="C47" s="30">
        <f>Month!G48</f>
        <v>2070</v>
      </c>
      <c r="D47" s="30">
        <f>Month!I48</f>
        <v>1933.935172177291</v>
      </c>
    </row>
    <row r="48" spans="1:4" ht="15.5" x14ac:dyDescent="0.35">
      <c r="A48" s="38"/>
      <c r="B48" s="4" t="s">
        <v>10</v>
      </c>
      <c r="C48" s="30">
        <f>Month!G49</f>
        <v>1361</v>
      </c>
      <c r="D48" s="30">
        <f>Month!I49</f>
        <v>1896.9518980041555</v>
      </c>
    </row>
    <row r="49" spans="1:4" ht="15.5" x14ac:dyDescent="0.35">
      <c r="A49" s="38"/>
      <c r="B49" s="4" t="s">
        <v>11</v>
      </c>
      <c r="C49" s="30">
        <f>Month!G50</f>
        <v>1370</v>
      </c>
      <c r="D49" s="30">
        <f>Month!I50</f>
        <v>1748.7723757621595</v>
      </c>
    </row>
    <row r="50" spans="1:4" ht="15.5" x14ac:dyDescent="0.35">
      <c r="A50" s="38"/>
      <c r="B50" s="4" t="s">
        <v>12</v>
      </c>
      <c r="C50" s="30">
        <f>Month!G51</f>
        <v>1589</v>
      </c>
      <c r="D50" s="30">
        <f>Month!I51</f>
        <v>1872.4486979369217</v>
      </c>
    </row>
    <row r="51" spans="1:4" ht="15.5" x14ac:dyDescent="0.35">
      <c r="A51" s="38"/>
      <c r="B51" s="4" t="s">
        <v>13</v>
      </c>
      <c r="C51" s="30">
        <f>Month!G52</f>
        <v>1837</v>
      </c>
      <c r="D51" s="30">
        <f>Month!I52</f>
        <v>1884.9173133048923</v>
      </c>
    </row>
    <row r="52" spans="1:4" ht="15.5" x14ac:dyDescent="0.35">
      <c r="A52" s="38" t="s">
        <v>19</v>
      </c>
      <c r="B52" s="4" t="s">
        <v>2</v>
      </c>
      <c r="C52" s="30">
        <f>Month!G53</f>
        <v>1186</v>
      </c>
      <c r="D52" s="30">
        <f>Month!I53</f>
        <v>1863.57</v>
      </c>
    </row>
    <row r="53" spans="1:4" ht="15.5" x14ac:dyDescent="0.35">
      <c r="A53" s="38"/>
      <c r="B53" s="4" t="s">
        <v>3</v>
      </c>
      <c r="C53" s="30">
        <f>Month!G54</f>
        <v>1898</v>
      </c>
      <c r="D53" s="30">
        <f>Month!I54</f>
        <v>1919.65</v>
      </c>
    </row>
    <row r="54" spans="1:4" ht="15.5" x14ac:dyDescent="0.35">
      <c r="A54" s="38"/>
      <c r="B54" s="4" t="s">
        <v>4</v>
      </c>
      <c r="C54" s="30">
        <f>Month!G55</f>
        <v>1745</v>
      </c>
      <c r="D54" s="30">
        <f>Month!I55</f>
        <v>1823.71</v>
      </c>
    </row>
    <row r="55" spans="1:4" ht="15.5" x14ac:dyDescent="0.35">
      <c r="A55" s="38"/>
      <c r="B55" s="4" t="s">
        <v>5</v>
      </c>
      <c r="C55" s="30">
        <f>Month!G56</f>
        <v>1491</v>
      </c>
      <c r="D55" s="30">
        <f>Month!I56</f>
        <v>1768.33</v>
      </c>
    </row>
    <row r="56" spans="1:4" ht="15.5" x14ac:dyDescent="0.35">
      <c r="A56" s="38"/>
      <c r="B56" s="4" t="s">
        <v>6</v>
      </c>
      <c r="C56" s="30">
        <f>Month!G57</f>
        <v>1918</v>
      </c>
      <c r="D56" s="30">
        <f>Month!I57</f>
        <v>1820.94</v>
      </c>
    </row>
    <row r="57" spans="1:4" ht="15.5" x14ac:dyDescent="0.35">
      <c r="A57" s="38"/>
      <c r="B57" s="4" t="s">
        <v>7</v>
      </c>
      <c r="C57" s="30">
        <f>Month!G58</f>
        <v>1975</v>
      </c>
      <c r="D57" s="30">
        <f>Month!I58</f>
        <v>1878.28</v>
      </c>
    </row>
    <row r="58" spans="1:4" ht="15.5" x14ac:dyDescent="0.35">
      <c r="A58" s="38"/>
      <c r="B58" s="4" t="s">
        <v>8</v>
      </c>
      <c r="C58" s="30">
        <f>Month!G59</f>
        <v>1635</v>
      </c>
      <c r="D58" s="30">
        <f>Month!I59</f>
        <v>1814.51</v>
      </c>
    </row>
    <row r="59" spans="1:4" ht="15.5" x14ac:dyDescent="0.35">
      <c r="A59" s="38"/>
      <c r="B59" s="4" t="s">
        <v>9</v>
      </c>
      <c r="C59" s="30">
        <f>Month!G60</f>
        <v>2006</v>
      </c>
      <c r="D59" s="30">
        <f>Month!I60</f>
        <v>1811.9</v>
      </c>
    </row>
    <row r="60" spans="1:4" ht="15.5" x14ac:dyDescent="0.35">
      <c r="A60" s="38"/>
      <c r="B60" s="4" t="s">
        <v>10</v>
      </c>
      <c r="C60" s="30">
        <f>Month!G61</f>
        <v>1390</v>
      </c>
      <c r="D60" s="30">
        <f>Month!I61</f>
        <v>1829.29</v>
      </c>
    </row>
    <row r="61" spans="1:4" ht="15.5" x14ac:dyDescent="0.35">
      <c r="A61" s="38"/>
      <c r="B61" s="4" t="s">
        <v>11</v>
      </c>
      <c r="C61" s="30">
        <f>Month!G62</f>
        <v>1378</v>
      </c>
      <c r="D61" s="30">
        <f>Month!I62</f>
        <v>1810.6</v>
      </c>
    </row>
    <row r="62" spans="1:4" ht="15.5" x14ac:dyDescent="0.35">
      <c r="A62" s="38"/>
      <c r="B62" s="4" t="s">
        <v>12</v>
      </c>
      <c r="C62" s="30">
        <f>Month!G63</f>
        <v>1293</v>
      </c>
      <c r="D62" s="30">
        <f>Month!I63</f>
        <v>1853.71</v>
      </c>
    </row>
    <row r="63" spans="1:4" ht="15.5" x14ac:dyDescent="0.35">
      <c r="A63" s="38"/>
      <c r="B63" s="4" t="s">
        <v>13</v>
      </c>
      <c r="C63" s="30">
        <f>Month!G64</f>
        <v>1793</v>
      </c>
      <c r="D63" s="30">
        <f>Month!I64</f>
        <v>1885.04</v>
      </c>
    </row>
    <row r="64" spans="1:4" ht="15.5" x14ac:dyDescent="0.35">
      <c r="A64" s="38" t="s">
        <v>22</v>
      </c>
      <c r="B64" s="4" t="s">
        <v>2</v>
      </c>
      <c r="C64" s="30">
        <f>Month!G65</f>
        <v>1465</v>
      </c>
      <c r="D64" s="30">
        <f>Month!I65</f>
        <v>1868.9165627692187</v>
      </c>
    </row>
    <row r="65" spans="1:4" ht="15.5" x14ac:dyDescent="0.35">
      <c r="A65" s="38"/>
      <c r="B65" s="4" t="s">
        <v>3</v>
      </c>
      <c r="C65" s="30">
        <f>Month!G66</f>
        <v>1747</v>
      </c>
      <c r="D65" s="30">
        <f>Month!I66</f>
        <v>1797.7061499179272</v>
      </c>
    </row>
    <row r="66" spans="1:4" ht="15.5" x14ac:dyDescent="0.35">
      <c r="A66" s="38"/>
      <c r="B66" s="4" t="s">
        <v>4</v>
      </c>
      <c r="C66" s="30">
        <f>Month!G67</f>
        <v>1308</v>
      </c>
      <c r="D66" s="30">
        <f>Month!I67</f>
        <v>1938.6159396142552</v>
      </c>
    </row>
    <row r="67" spans="1:4" ht="15.5" x14ac:dyDescent="0.35">
      <c r="A67" s="38"/>
      <c r="B67" s="4" t="s">
        <v>5</v>
      </c>
      <c r="C67" s="30">
        <f>Month!G68</f>
        <v>1656</v>
      </c>
      <c r="D67" s="30">
        <f>Month!I68</f>
        <v>1748.0845741561618</v>
      </c>
    </row>
    <row r="68" spans="1:4" ht="15.5" x14ac:dyDescent="0.35">
      <c r="A68" s="38"/>
      <c r="B68" s="4" t="s">
        <v>6</v>
      </c>
      <c r="C68" s="30">
        <f>Month!G69</f>
        <v>1949</v>
      </c>
      <c r="D68" s="30">
        <f>Month!I69</f>
        <v>1776.4909597980275</v>
      </c>
    </row>
    <row r="69" spans="1:4" ht="15.5" x14ac:dyDescent="0.35">
      <c r="A69" s="38"/>
      <c r="B69" s="4" t="s">
        <v>7</v>
      </c>
      <c r="C69" s="30">
        <f>Month!G70</f>
        <v>2096</v>
      </c>
      <c r="D69" s="30">
        <f>Month!I70</f>
        <v>1825.6508625177705</v>
      </c>
    </row>
    <row r="70" spans="1:4" ht="15.5" x14ac:dyDescent="0.35">
      <c r="A70" s="38"/>
      <c r="B70" s="4" t="s">
        <v>8</v>
      </c>
      <c r="C70" s="30">
        <f>Month!G71</f>
        <v>2250</v>
      </c>
      <c r="D70" s="30">
        <f>Month!I71</f>
        <v>1773.0461022114637</v>
      </c>
    </row>
    <row r="71" spans="1:4" ht="15.5" x14ac:dyDescent="0.35">
      <c r="A71" s="38"/>
      <c r="B71" s="4" t="s">
        <v>9</v>
      </c>
      <c r="C71" s="30">
        <f>Month!G72</f>
        <v>2973</v>
      </c>
      <c r="D71" s="30">
        <f>Month!I72</f>
        <v>1725.9362051548096</v>
      </c>
    </row>
    <row r="72" spans="1:4" ht="15.5" x14ac:dyDescent="0.35">
      <c r="A72" s="38"/>
      <c r="B72" s="4" t="s">
        <v>10</v>
      </c>
      <c r="C72" s="30">
        <f>Month!G73</f>
        <v>2250</v>
      </c>
      <c r="D72" s="30">
        <f>Month!I73</f>
        <v>1774.0310955596008</v>
      </c>
    </row>
    <row r="73" spans="1:4" ht="15.5" x14ac:dyDescent="0.35">
      <c r="A73" s="38"/>
      <c r="B73" s="4" t="s">
        <v>11</v>
      </c>
      <c r="C73" s="30">
        <f>Month!G74</f>
        <v>2918</v>
      </c>
      <c r="D73" s="30">
        <f>Month!I74</f>
        <v>1849.8183505235831</v>
      </c>
    </row>
    <row r="74" spans="1:4" ht="15.5" x14ac:dyDescent="0.35">
      <c r="A74" s="38"/>
      <c r="B74" s="4" t="s">
        <v>12</v>
      </c>
      <c r="C74" s="30">
        <f>Month!G75</f>
        <v>3940</v>
      </c>
      <c r="D74" s="30">
        <f>Month!I75</f>
        <v>1844.8563051127485</v>
      </c>
    </row>
    <row r="75" spans="1:4" ht="15.5" x14ac:dyDescent="0.35">
      <c r="A75" s="38"/>
      <c r="B75" s="4" t="s">
        <v>13</v>
      </c>
      <c r="C75" s="30">
        <f>Month!G76</f>
        <v>7818</v>
      </c>
      <c r="D75" s="30">
        <f>Month!I76</f>
        <v>1867.2523098785125</v>
      </c>
    </row>
    <row r="76" spans="1:4" ht="15.5" x14ac:dyDescent="0.35">
      <c r="A76" s="38" t="s">
        <v>23</v>
      </c>
      <c r="B76" s="4" t="s">
        <v>2</v>
      </c>
      <c r="C76" s="30">
        <f>Month!G77</f>
        <v>998</v>
      </c>
      <c r="D76" s="30">
        <f>Month!I77</f>
        <v>1546.7385131708716</v>
      </c>
    </row>
    <row r="77" spans="1:4" ht="15.5" x14ac:dyDescent="0.35">
      <c r="A77" s="38"/>
      <c r="B77" s="4" t="s">
        <v>3</v>
      </c>
      <c r="C77" s="30">
        <f>Month!G78</f>
        <v>1478</v>
      </c>
      <c r="D77" s="30">
        <f>Month!I78</f>
        <v>1623.1675451827346</v>
      </c>
    </row>
    <row r="78" spans="1:4" ht="15.5" x14ac:dyDescent="0.35">
      <c r="A78" s="38"/>
      <c r="B78" s="4" t="s">
        <v>4</v>
      </c>
      <c r="C78" s="30">
        <f>Month!G79</f>
        <v>1760</v>
      </c>
      <c r="D78" s="30">
        <f>Month!I79</f>
        <v>1591.1380068355763</v>
      </c>
    </row>
    <row r="79" spans="1:4" ht="15.5" x14ac:dyDescent="0.35">
      <c r="A79" s="38"/>
      <c r="B79" s="4" t="s">
        <v>5</v>
      </c>
      <c r="C79" s="30">
        <f>Month!G80</f>
        <v>1783</v>
      </c>
      <c r="D79" s="30">
        <f>Month!I80</f>
        <v>1657.7832659614851</v>
      </c>
    </row>
    <row r="80" spans="1:4" ht="15.5" x14ac:dyDescent="0.35">
      <c r="A80" s="38"/>
      <c r="B80" s="4" t="s">
        <v>6</v>
      </c>
      <c r="C80" s="30">
        <f>Month!G81</f>
        <v>1948</v>
      </c>
      <c r="D80" s="30">
        <f>Month!I81</f>
        <v>1644.5235732473811</v>
      </c>
    </row>
    <row r="81" spans="1:4" ht="15.5" x14ac:dyDescent="0.35">
      <c r="A81" s="38"/>
      <c r="B81" s="4" t="s">
        <v>7</v>
      </c>
      <c r="C81" s="30">
        <f>Month!G82</f>
        <v>2083</v>
      </c>
      <c r="D81" s="30">
        <f>Month!I82</f>
        <v>1635.235564197118</v>
      </c>
    </row>
    <row r="82" spans="1:4" ht="15.5" x14ac:dyDescent="0.35">
      <c r="A82" s="38"/>
      <c r="B82" s="4" t="s">
        <v>8</v>
      </c>
      <c r="C82" s="30">
        <f>Month!G83</f>
        <v>2513</v>
      </c>
      <c r="D82" s="30">
        <f>Month!I83</f>
        <v>1547.8594249225359</v>
      </c>
    </row>
    <row r="83" spans="1:4" ht="15.5" x14ac:dyDescent="0.35">
      <c r="A83" s="38"/>
      <c r="B83" s="4" t="s">
        <v>9</v>
      </c>
      <c r="C83" s="30">
        <f>Month!G84</f>
        <v>2189</v>
      </c>
      <c r="D83" s="30">
        <f>Month!I84</f>
        <v>1465.3826445038824</v>
      </c>
    </row>
    <row r="84" spans="1:4" ht="15.5" x14ac:dyDescent="0.35">
      <c r="A84" s="38"/>
      <c r="B84" s="4" t="s">
        <v>10</v>
      </c>
      <c r="C84" s="30">
        <f>Month!G85</f>
        <v>1635</v>
      </c>
      <c r="D84" s="30">
        <f>Month!I85</f>
        <v>1552.8054188205626</v>
      </c>
    </row>
    <row r="85" spans="1:4" ht="15.5" x14ac:dyDescent="0.35">
      <c r="A85" s="38"/>
      <c r="B85" s="4" t="s">
        <v>11</v>
      </c>
      <c r="C85" s="30">
        <f>Month!G86</f>
        <v>2158</v>
      </c>
      <c r="D85" s="30">
        <f>Month!I86</f>
        <v>1520.8305682992982</v>
      </c>
    </row>
    <row r="86" spans="1:4" ht="15.5" x14ac:dyDescent="0.35">
      <c r="A86" s="38"/>
      <c r="B86" s="4" t="s">
        <v>12</v>
      </c>
      <c r="C86" s="30">
        <f>Month!G87</f>
        <v>2286</v>
      </c>
      <c r="D86" s="30">
        <f>Month!I87</f>
        <v>1506.1767643627895</v>
      </c>
    </row>
    <row r="87" spans="1:4" ht="15.5" x14ac:dyDescent="0.35">
      <c r="A87" s="38"/>
      <c r="B87" s="4" t="s">
        <v>13</v>
      </c>
      <c r="C87" s="30">
        <f>Month!G88</f>
        <v>2491</v>
      </c>
      <c r="D87" s="30">
        <f>Month!I88</f>
        <v>1510.9544116394775</v>
      </c>
    </row>
    <row r="88" spans="1:4" ht="15.5" x14ac:dyDescent="0.35">
      <c r="A88" s="38" t="s">
        <v>24</v>
      </c>
      <c r="B88" s="4" t="s">
        <v>2</v>
      </c>
      <c r="C88" s="30">
        <f>Month!G89</f>
        <v>377</v>
      </c>
      <c r="D88" s="30">
        <f>Month!I89</f>
        <v>1762.799</v>
      </c>
    </row>
    <row r="89" spans="1:4" ht="15.5" x14ac:dyDescent="0.35">
      <c r="A89" s="38"/>
      <c r="B89" s="4" t="s">
        <v>3</v>
      </c>
      <c r="C89" s="30">
        <f>Month!G90</f>
        <v>758</v>
      </c>
      <c r="D89" s="30">
        <f>Month!I90</f>
        <v>1719.6130000000001</v>
      </c>
    </row>
    <row r="90" spans="1:4" ht="15.5" x14ac:dyDescent="0.35">
      <c r="A90" s="38"/>
      <c r="B90" s="4" t="s">
        <v>4</v>
      </c>
      <c r="C90" s="30">
        <f>Month!G91</f>
        <v>1781</v>
      </c>
      <c r="D90" s="30">
        <f>Month!I91</f>
        <v>1603.4549999999999</v>
      </c>
    </row>
    <row r="91" spans="1:4" ht="15.5" x14ac:dyDescent="0.35">
      <c r="A91" s="38"/>
      <c r="B91" s="4" t="s">
        <v>5</v>
      </c>
      <c r="C91" s="30">
        <f>Month!G92</f>
        <v>2562</v>
      </c>
      <c r="D91" s="30">
        <f>Month!I92</f>
        <v>1556.0260000000001</v>
      </c>
    </row>
    <row r="92" spans="1:4" ht="15.5" x14ac:dyDescent="0.35">
      <c r="A92" s="38"/>
      <c r="B92" s="4" t="s">
        <v>6</v>
      </c>
      <c r="C92" s="30">
        <f>Month!G93</f>
        <v>2554</v>
      </c>
      <c r="D92" s="30">
        <f>Month!I93</f>
        <v>1555.991</v>
      </c>
    </row>
    <row r="93" spans="1:4" ht="15.5" x14ac:dyDescent="0.35">
      <c r="A93" s="38"/>
      <c r="B93" s="4" t="s">
        <v>7</v>
      </c>
      <c r="C93" s="30">
        <f>Month!G94</f>
        <v>3177</v>
      </c>
      <c r="D93" s="30">
        <f>Month!I94</f>
        <v>1546.3130000000001</v>
      </c>
    </row>
    <row r="94" spans="1:4" ht="15.5" x14ac:dyDescent="0.35">
      <c r="A94" s="38"/>
      <c r="B94" s="4" t="s">
        <v>8</v>
      </c>
      <c r="C94" s="30">
        <f>Month!G95</f>
        <v>3084</v>
      </c>
      <c r="D94" s="30">
        <f>Month!I95</f>
        <v>1545.384</v>
      </c>
    </row>
    <row r="95" spans="1:4" ht="15.5" x14ac:dyDescent="0.35">
      <c r="A95" s="38"/>
      <c r="B95" s="4" t="s">
        <v>9</v>
      </c>
      <c r="C95" s="30">
        <f>Month!G96</f>
        <v>3109</v>
      </c>
      <c r="D95" s="30">
        <f>Month!I96</f>
        <v>1713.963</v>
      </c>
    </row>
    <row r="96" spans="1:4" ht="15.5" x14ac:dyDescent="0.35">
      <c r="A96" s="38"/>
      <c r="B96" s="4" t="s">
        <v>10</v>
      </c>
      <c r="C96" s="30">
        <f>Month!G97</f>
        <v>2318</v>
      </c>
      <c r="D96" s="30">
        <f>Month!I97</f>
        <v>1700.597</v>
      </c>
    </row>
    <row r="97" spans="1:6" ht="15.5" x14ac:dyDescent="0.35">
      <c r="A97" s="38"/>
      <c r="B97" s="4" t="s">
        <v>11</v>
      </c>
      <c r="C97" s="30">
        <f>Month!G98</f>
        <v>2529</v>
      </c>
      <c r="D97" s="30">
        <f>Month!I98</f>
        <v>1579.191</v>
      </c>
    </row>
    <row r="98" spans="1:6" ht="15.5" x14ac:dyDescent="0.35">
      <c r="A98" s="38"/>
      <c r="B98" s="4" t="s">
        <v>12</v>
      </c>
      <c r="C98" s="30">
        <f>Month!G99</f>
        <v>2666</v>
      </c>
      <c r="D98" s="30">
        <f>Month!I99</f>
        <v>1726.096</v>
      </c>
    </row>
    <row r="99" spans="1:6" ht="15.5" x14ac:dyDescent="0.35">
      <c r="A99" s="38"/>
      <c r="B99" s="4" t="s">
        <v>13</v>
      </c>
      <c r="C99" s="30">
        <f>Month!G100</f>
        <v>3723</v>
      </c>
      <c r="D99" s="30">
        <f>Month!I100</f>
        <v>1691.414</v>
      </c>
    </row>
    <row r="100" spans="1:6" ht="15.5" x14ac:dyDescent="0.35">
      <c r="A100" s="38" t="s">
        <v>59</v>
      </c>
      <c r="B100" s="4" t="s">
        <v>2</v>
      </c>
      <c r="C100" s="30">
        <f>Month!G101</f>
        <v>3633</v>
      </c>
      <c r="D100" s="30">
        <f>Month!I101</f>
        <v>1668.261</v>
      </c>
      <c r="F100" s="30"/>
    </row>
    <row r="101" spans="1:6" ht="15.5" x14ac:dyDescent="0.35">
      <c r="B101" s="4" t="s">
        <v>3</v>
      </c>
      <c r="C101" s="30">
        <f>Month!G102</f>
        <v>3836</v>
      </c>
      <c r="D101" s="30">
        <f>Month!I102</f>
        <v>1766.896</v>
      </c>
      <c r="F101" s="30"/>
    </row>
    <row r="102" spans="1:6" ht="15.5" x14ac:dyDescent="0.35">
      <c r="B102" s="4" t="s">
        <v>4</v>
      </c>
      <c r="C102" s="30">
        <f>Month!G103</f>
        <v>4047</v>
      </c>
      <c r="D102" s="30">
        <f>Month!I103</f>
        <v>1792.425</v>
      </c>
      <c r="F102" s="30"/>
    </row>
    <row r="103" spans="1:6" ht="15.5" x14ac:dyDescent="0.35">
      <c r="B103" s="4" t="s">
        <v>5</v>
      </c>
      <c r="C103" s="30">
        <f>Month!G104</f>
        <v>3688</v>
      </c>
      <c r="D103" s="30">
        <f>Month!I104</f>
        <v>1855.5709999999999</v>
      </c>
      <c r="F103" s="30"/>
    </row>
    <row r="104" spans="1:6" ht="15.5" x14ac:dyDescent="0.35">
      <c r="B104" s="4" t="s">
        <v>6</v>
      </c>
      <c r="C104" s="30">
        <f>Month!G105</f>
        <v>3864</v>
      </c>
      <c r="D104" s="30">
        <f>Month!I105</f>
        <v>1823.568</v>
      </c>
      <c r="F104" s="30"/>
    </row>
    <row r="105" spans="1:6" ht="15.5" x14ac:dyDescent="0.35">
      <c r="B105" s="4" t="s">
        <v>7</v>
      </c>
      <c r="C105" s="30">
        <f>Month!G106</f>
        <v>4597</v>
      </c>
      <c r="D105" s="30">
        <f>Month!I106</f>
        <v>1844.5909999999999</v>
      </c>
      <c r="F105" s="30"/>
    </row>
    <row r="106" spans="1:6" ht="15.5" x14ac:dyDescent="0.35">
      <c r="B106" s="4" t="s">
        <v>8</v>
      </c>
      <c r="C106" s="30">
        <f>Month!G107</f>
        <v>4325</v>
      </c>
      <c r="D106" s="30">
        <f>Month!I107</f>
        <v>1866.529</v>
      </c>
      <c r="F106" s="30"/>
    </row>
    <row r="107" spans="1:6" ht="15.5" x14ac:dyDescent="0.35">
      <c r="B107" s="4" t="s">
        <v>9</v>
      </c>
      <c r="C107" s="30">
        <f>Month!G108</f>
        <v>5400</v>
      </c>
      <c r="D107" s="30">
        <f>Month!I108</f>
        <v>1845.92</v>
      </c>
      <c r="F107" s="30"/>
    </row>
    <row r="108" spans="1:6" ht="15.5" x14ac:dyDescent="0.35">
      <c r="B108" s="4" t="s">
        <v>10</v>
      </c>
      <c r="C108" s="30">
        <f>Month!G109</f>
        <v>3994</v>
      </c>
      <c r="D108" s="30">
        <f>Month!I109</f>
        <v>1871.105</v>
      </c>
      <c r="F108" s="1">
        <f t="shared" ref="F108:F121" si="0">D108/D107-1</f>
        <v>1.3643603189737341E-2</v>
      </c>
    </row>
    <row r="109" spans="1:6" ht="15.5" x14ac:dyDescent="0.35">
      <c r="B109" s="4" t="s">
        <v>11</v>
      </c>
      <c r="C109" s="30">
        <f>Month!G110</f>
        <v>4563</v>
      </c>
      <c r="D109" s="30">
        <f>Month!I110</f>
        <v>2030.1389999999999</v>
      </c>
      <c r="F109" s="1">
        <f t="shared" si="0"/>
        <v>8.4994695647758967E-2</v>
      </c>
    </row>
    <row r="110" spans="1:6" ht="15.5" x14ac:dyDescent="0.35">
      <c r="B110" s="4" t="s">
        <v>12</v>
      </c>
      <c r="C110" s="30">
        <f>Month!G111</f>
        <v>5767</v>
      </c>
      <c r="D110" s="30">
        <f>Month!I111</f>
        <v>1955.5260000000001</v>
      </c>
      <c r="F110" s="1">
        <f t="shared" si="0"/>
        <v>-3.6752655852628768E-2</v>
      </c>
    </row>
    <row r="111" spans="1:6" ht="15.5" x14ac:dyDescent="0.35">
      <c r="B111" s="4" t="s">
        <v>13</v>
      </c>
      <c r="C111" s="30">
        <f>Month!G112</f>
        <v>7845</v>
      </c>
      <c r="D111" s="30">
        <f>Month!I112</f>
        <v>1999.511</v>
      </c>
      <c r="F111" s="1">
        <f t="shared" si="0"/>
        <v>2.2492669491481987E-2</v>
      </c>
    </row>
    <row r="112" spans="1:6" ht="15.5" x14ac:dyDescent="0.35">
      <c r="A112" s="38" t="s">
        <v>66</v>
      </c>
      <c r="B112" s="4" t="s">
        <v>2</v>
      </c>
      <c r="C112" s="30">
        <f>Month!G113</f>
        <v>7481</v>
      </c>
      <c r="D112" s="30">
        <f>Month!I113</f>
        <v>2069.0149999999999</v>
      </c>
      <c r="F112" s="1">
        <f t="shared" si="0"/>
        <v>3.476049894199118E-2</v>
      </c>
    </row>
    <row r="113" spans="2:6" ht="15.5" x14ac:dyDescent="0.35">
      <c r="B113" s="4" t="s">
        <v>3</v>
      </c>
      <c r="C113" s="30">
        <f>Month!G114</f>
        <v>8307</v>
      </c>
      <c r="D113" s="30">
        <f>Month!I114</f>
        <v>2085.1239999999998</v>
      </c>
      <c r="F113" s="1">
        <f t="shared" si="0"/>
        <v>7.7858304555549207E-3</v>
      </c>
    </row>
    <row r="114" spans="2:6" ht="15.5" x14ac:dyDescent="0.35">
      <c r="B114" s="4" t="s">
        <v>4</v>
      </c>
      <c r="C114" s="30">
        <f>Month!G115</f>
        <v>8461</v>
      </c>
      <c r="D114" s="30">
        <f>Month!I115</f>
        <v>2094.2370000000001</v>
      </c>
      <c r="F114" s="1">
        <f t="shared" si="0"/>
        <v>4.3704834820377236E-3</v>
      </c>
    </row>
    <row r="115" spans="2:6" ht="15.5" x14ac:dyDescent="0.35">
      <c r="B115" s="4" t="s">
        <v>5</v>
      </c>
      <c r="C115" s="30">
        <f>Month!G116</f>
        <v>8012</v>
      </c>
      <c r="D115" s="30">
        <f>Month!I116</f>
        <v>2212.6959999999999</v>
      </c>
      <c r="F115" s="1">
        <f t="shared" si="0"/>
        <v>5.656427615403592E-2</v>
      </c>
    </row>
    <row r="116" spans="2:6" ht="15.5" x14ac:dyDescent="0.35">
      <c r="B116" s="4" t="s">
        <v>6</v>
      </c>
      <c r="C116" s="30">
        <f>Month!G117</f>
        <v>8818</v>
      </c>
      <c r="D116" s="30">
        <f>Month!I117</f>
        <v>2219</v>
      </c>
      <c r="F116" s="1">
        <f t="shared" si="0"/>
        <v>2.8490131495695348E-3</v>
      </c>
    </row>
    <row r="117" spans="2:6" ht="15.5" x14ac:dyDescent="0.35">
      <c r="B117" s="4" t="s">
        <v>7</v>
      </c>
      <c r="C117" s="30">
        <f>Month!G118</f>
        <v>10434</v>
      </c>
      <c r="D117" s="30">
        <f>Month!I118</f>
        <v>2296.6129999999998</v>
      </c>
      <c r="F117" s="1">
        <f t="shared" si="0"/>
        <v>3.497656602072996E-2</v>
      </c>
    </row>
    <row r="118" spans="2:6" ht="15.5" x14ac:dyDescent="0.35">
      <c r="B118" s="4" t="s">
        <v>8</v>
      </c>
      <c r="C118" s="30">
        <f>Month!G119</f>
        <v>9743</v>
      </c>
      <c r="D118" s="30">
        <f>Month!I119</f>
        <v>2344.895</v>
      </c>
      <c r="F118" s="1">
        <f t="shared" si="0"/>
        <v>2.1023132761157415E-2</v>
      </c>
    </row>
    <row r="119" spans="2:6" ht="15.5" x14ac:dyDescent="0.35">
      <c r="B119" s="4" t="s">
        <v>9</v>
      </c>
      <c r="C119" s="30">
        <f>Month!G120</f>
        <v>10927</v>
      </c>
      <c r="D119" s="30">
        <f>Month!I120</f>
        <v>2427.145</v>
      </c>
      <c r="F119" s="1">
        <f t="shared" si="0"/>
        <v>3.5076197441676449E-2</v>
      </c>
    </row>
    <row r="120" spans="2:6" ht="15.5" x14ac:dyDescent="0.35">
      <c r="B120" s="4" t="s">
        <v>10</v>
      </c>
      <c r="C120" s="30">
        <f>Month!G121</f>
        <v>8171</v>
      </c>
      <c r="D120" s="30">
        <f>Month!I121</f>
        <v>2495.9670000000001</v>
      </c>
      <c r="F120" s="1">
        <f t="shared" si="0"/>
        <v>2.8355125054333463E-2</v>
      </c>
    </row>
    <row r="121" spans="2:6" ht="15.5" x14ac:dyDescent="0.35">
      <c r="B121" s="4" t="s">
        <v>11</v>
      </c>
      <c r="C121" s="30">
        <f>Month!G122</f>
        <v>10908</v>
      </c>
      <c r="D121" s="30">
        <f>Month!I122</f>
        <v>2622.44</v>
      </c>
      <c r="F121" s="1">
        <f t="shared" si="0"/>
        <v>5.0670942364221983E-2</v>
      </c>
    </row>
    <row r="122" spans="2:6" ht="15.5" x14ac:dyDescent="0.35">
      <c r="B122" s="4" t="s">
        <v>12</v>
      </c>
      <c r="C122" s="30">
        <f>Month!G123</f>
        <v>11638</v>
      </c>
      <c r="D122" s="30">
        <f>Month!I123</f>
        <v>2619.9699999999998</v>
      </c>
      <c r="F122" s="1">
        <f>D122/D121-1</f>
        <v>-9.418709293635974E-4</v>
      </c>
    </row>
    <row r="123" spans="2:6" ht="15.5" x14ac:dyDescent="0.35">
      <c r="B123" s="4" t="s">
        <v>13</v>
      </c>
      <c r="C123" s="30">
        <f>Month!G124</f>
        <v>12748</v>
      </c>
      <c r="D123" s="30">
        <f>Month!I124</f>
        <v>2577.5619999999999</v>
      </c>
      <c r="F123" s="1">
        <f>D123/D122-1</f>
        <v>-1.6186444882956619E-2</v>
      </c>
    </row>
  </sheetData>
  <phoneticPr fontId="6"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9EA5A0-BB09-40C5-98C3-2BEE13AFA85E}">
  <ds:schemaRefs>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b6990dd4-87f0-43d7-bd84-6658abe7e94a"/>
    <ds:schemaRef ds:uri="http://www.w3.org/XML/1998/namespace"/>
    <ds:schemaRef ds:uri="http://purl.org/dc/dcmitype/"/>
  </ds:schemaRefs>
</ds:datastoreItem>
</file>

<file path=customXml/itemProps2.xml><?xml version="1.0" encoding="utf-8"?>
<ds:datastoreItem xmlns:ds="http://schemas.openxmlformats.org/officeDocument/2006/customXml" ds:itemID="{78D51960-585F-4F41-875C-531A4DA1059D}">
  <ds:schemaRefs>
    <ds:schemaRef ds:uri="http://schemas.microsoft.com/sharepoint/v3/contenttype/forms"/>
  </ds:schemaRefs>
</ds:datastoreItem>
</file>

<file path=customXml/itemProps3.xml><?xml version="1.0" encoding="utf-8"?>
<ds:datastoreItem xmlns:ds="http://schemas.openxmlformats.org/officeDocument/2006/customXml" ds:itemID="{BC23457E-9490-4799-930C-3B1C9F07D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sheet</vt:lpstr>
      <vt:lpstr>Contents</vt:lpstr>
      <vt:lpstr>Commentary</vt:lpstr>
      <vt:lpstr>Notes</vt:lpstr>
      <vt:lpstr>Annual</vt:lpstr>
      <vt:lpstr>Month</vt:lpstr>
      <vt:lpstr>Chart data (hide)</vt:lpstr>
      <vt:lpstr>Commentary!Print_Area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Ashcroft Stephen (Analysis)</dc:creator>
  <cp:lastModifiedBy>Harris, Kevin (Energy Security)</cp:lastModifiedBy>
  <cp:lastPrinted>2022-05-24T10:57:27Z</cp:lastPrinted>
  <dcterms:created xsi:type="dcterms:W3CDTF">2015-05-18T14:24:26Z</dcterms:created>
  <dcterms:modified xsi:type="dcterms:W3CDTF">2023-11-28T13:31:36Z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0x0101000C67CC6F2A03F04698EA34E0C5CF3D5C</vt:lpwstr>
  </property>
  <property fmtid="{D5CDD505-2E9C-101B-9397-08002B2CF9AE}" pid="3" name="_dlc_DocIdItemGuid">
    <vt:lpwstr>b4a18cf7-29cc-4166-9891-65c668f6c5cf</vt:lpwstr>
  </property>
  <property fmtid="{D5CDD505-2E9C-101B-9397-08002B2CF9AE}" pid="4" name="MSIP_Label_ba62f585-b40f-4ab9-bafe-39150f03d124_Enabled">
    <vt:lpwstr>true</vt:lpwstr>
  </property>
  <property fmtid="{D5CDD505-2E9C-101B-9397-08002B2CF9AE}" pid="5" name="MSIP_Label_ba62f585-b40f-4ab9-bafe-39150f03d124_SetDate">
    <vt:lpwstr>2020-04-29T13:23:40Z</vt:lpwstr>
  </property>
  <property fmtid="{D5CDD505-2E9C-101B-9397-08002B2CF9AE}" pid="6" name="MSIP_Label_ba62f585-b40f-4ab9-bafe-39150f03d124_Method">
    <vt:lpwstr>Standard</vt:lpwstr>
  </property>
  <property fmtid="{D5CDD505-2E9C-101B-9397-08002B2CF9AE}" pid="7" name="MSIP_Label_ba62f585-b40f-4ab9-bafe-39150f03d124_Name">
    <vt:lpwstr>OFFICIAL</vt:lpwstr>
  </property>
  <property fmtid="{D5CDD505-2E9C-101B-9397-08002B2CF9AE}" pid="8" name="MSIP_Label_ba62f585-b40f-4ab9-bafe-39150f03d124_SiteId">
    <vt:lpwstr>cbac7005-02c1-43eb-b497-e6492d1b2dd8</vt:lpwstr>
  </property>
  <property fmtid="{D5CDD505-2E9C-101B-9397-08002B2CF9AE}" pid="9" name="MSIP_Label_ba62f585-b40f-4ab9-bafe-39150f03d124_ActionId">
    <vt:lpwstr>bea3be4e-1038-4e2f-8922-0000d3e5bbbf</vt:lpwstr>
  </property>
  <property fmtid="{D5CDD505-2E9C-101B-9397-08002B2CF9AE}" pid="10" name="MSIP_Label_ba62f585-b40f-4ab9-bafe-39150f03d124_ContentBits">
    <vt:lpwstr>0</vt:lpwstr>
  </property>
</Properties>
</file>