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A8581256-FF38-424C-A98C-D27FEA8B1D84}" xr6:coauthVersionLast="47" xr6:coauthVersionMax="47" xr10:uidLastSave="{00000000-0000-0000-0000-000000000000}"/>
  <bookViews>
    <workbookView xWindow="-98" yWindow="-98" windowWidth="26116" windowHeight="15661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<sst xmlns="http://schemas.openxmlformats.org/spreadsheetml/2006/main" count="38" uniqueCount="38">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</sst>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</c:numCache>
            </c:numRef>
          </c:cat>
          <c:val>
            <c:numRef>
              <c:f>'Daily Log'!$B$3:$B$1001</c:f>
              <c:numCache>
                <c:formatCode>General</c:formatCode>
                <c:ptCount val="999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  <c:pt idx="18">
                  <c:v>103.9</c:v>
                </c:pt>
                <c:pt idx="19">
                  <c:v>103.4</c:v>
                </c:pt>
                <c:pt idx="2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</c:numCache>
            </c:numRef>
          </c:cat>
          <c:val>
            <c:numRef>
              <c:f>'Daily Log'!$C$3:$C$1001</c:f>
              <c:numCache>
                <c:formatCode>General</c:formatCode>
                <c:ptCount val="999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  <c:pt idx="17">
                  <c:v>103.6</c:v>
                </c:pt>
                <c:pt idx="18">
                  <c:v>103.9</c:v>
                </c:pt>
                <c:pt idx="19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</c:numCache>
            </c:numRef>
          </c:cat>
          <c:val>
            <c:numRef>
              <c:f>'Daily Log'!$D$3:$D$1001</c:f>
              <c:numCache>
                <c:formatCode>General</c:formatCode>
                <c:ptCount val="999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  <c:pt idx="18">
                  <c:v>29.7</c:v>
                </c:pt>
                <c:pt idx="19">
                  <c:v>29.9</c:v>
                </c:pt>
                <c:pt idx="20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</c:numCache>
            </c:numRef>
          </c:cat>
          <c:val>
            <c:numRef>
              <c:f>'Daily Log'!$E$3:$E$1001</c:f>
              <c:numCache>
                <c:formatCode>General</c:formatCode>
                <c:ptCount val="999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28</c:v>
                </c:pt>
                <c:pt idx="18">
                  <c:v>27.7</c:v>
                </c:pt>
                <c:pt idx="19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3" totalsRowShown="0">
  <autoFilter ref="A2:H23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E27" sqref="E27"/>
    </sheetView>
  </sheetViews>
  <sheetFormatPr defaultRowHeight="15" x14ac:dyDescent="0.45"/>
  <cols>
    <col min="1" max="5" width="14.7109375" customWidth="1"/>
    <col min="6" max="8" width="18.7109375" customWidth="1"/>
  </cols>
  <sheetData>
    <row r="1" spans="1:8" x14ac:dyDescent="0.45">
      <c r="A1" t="s">
        <v>8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45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45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45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45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45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45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45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45">
      <c r="A11" s="1">
        <v>45892</v>
      </c>
    </row>
    <row r="12" spans="1:8" x14ac:dyDescent="0.45">
      <c r="A12" s="1">
        <v>45893</v>
      </c>
      <c r="C12">
        <v>106.5</v>
      </c>
      <c r="E12">
        <v>28.8</v>
      </c>
      <c r="F12">
        <v>2.5</v>
      </c>
    </row>
    <row r="13" spans="1:8" x14ac:dyDescent="0.45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45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45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45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45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45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45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45">
      <c r="A20" s="1">
        <v>45901</v>
      </c>
      <c r="B20">
        <v>104</v>
      </c>
      <c r="C20">
        <v>103.6</v>
      </c>
      <c r="D20">
        <v>30.3</v>
      </c>
      <c r="E20">
        <v>28</v>
      </c>
      <c r="F20">
        <v>2.5</v>
      </c>
    </row>
    <row r="21" spans="1:6" x14ac:dyDescent="0.45">
      <c r="A21" s="1">
        <v>45902</v>
      </c>
      <c r="B21">
        <v>103.9</v>
      </c>
      <c r="C21">
        <v>103.9</v>
      </c>
      <c r="D21">
        <v>29.7</v>
      </c>
      <c r="E21">
        <v>27.7</v>
      </c>
      <c r="F21">
        <v>2.5</v>
      </c>
    </row>
    <row r="22" spans="1:6" x14ac:dyDescent="0.45">
      <c r="A22" s="1">
        <v>45903</v>
      </c>
      <c r="B22">
        <v>103.4</v>
      </c>
      <c r="C22">
        <v>103.4</v>
      </c>
      <c r="D22">
        <v>29.9</v>
      </c>
      <c r="E22">
        <v>28.4</v>
      </c>
      <c r="F22">
        <v>2.5</v>
      </c>
    </row>
    <row r="23" spans="1:6" x14ac:dyDescent="0.45">
      <c r="A23" s="1">
        <v>45904</v>
      </c>
      <c r="B23">
        <v>103</v>
      </c>
      <c r="D23">
        <v>29.6</v>
      </c>
      <c r="F23">
        <v>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45"/>
  <cols>
    <col min="1" max="1" width="32.7109375" customWidth="1"/>
    <col min="2" max="4" width="24.7109375" customWidth="1"/>
  </cols>
  <sheetData>
    <row r="1" spans="1:5" x14ac:dyDescent="0.45">
      <c r="A1" s="2" t="s">
        <v>9</v>
      </c>
    </row>
    <row r="2" spans="1:5" x14ac:dyDescent="0.45">
      <c r="A2" t="s">
        <v>10</v>
      </c>
    </row>
    <row r="3" spans="1:5" x14ac:dyDescent="0.45">
      <c r="A3" t="s">
        <v>11</v>
      </c>
    </row>
    <row r="5" spans="1:5" x14ac:dyDescent="0.45">
      <c r="A5" s="2" t="s">
        <v>12</v>
      </c>
      <c r="B5" s="1">
        <f>IF(LEN(B2)&gt;0,B2,INDEX('Daily Log'!$A:$A,COUNTA('Daily Log'!$A:$A)-6))</f>
        <v>45898</v>
      </c>
    </row>
    <row r="6" spans="1:5" x14ac:dyDescent="0.45">
      <c r="A6" s="2" t="s">
        <v>13</v>
      </c>
      <c r="B6" s="1">
        <f>IF(LEN(B3)&gt;0,B3,INDEX('Daily Log'!$A:$A,COUNTA('Daily Log'!$A:$A)))</f>
        <v>45904</v>
      </c>
    </row>
    <row r="8" spans="1:5" x14ac:dyDescent="0.45">
      <c r="A8" s="2" t="s">
        <v>14</v>
      </c>
    </row>
    <row r="9" spans="1:5" x14ac:dyDescent="0.45">
      <c r="A9" t="s">
        <v>15</v>
      </c>
      <c r="B9" s="3">
        <f>INDEX('Daily Log'!$B:$B, MATCH($B$5,'Daily Log'!$A:$A, 0))</f>
        <v>105.1</v>
      </c>
      <c r="D9" t="s">
        <v>24</v>
      </c>
      <c r="E9" s="3">
        <f>INDEX('Daily Log'!$D:$D, MATCH($B$5,'Daily Log'!$A:$A, 0))</f>
        <v>30.2</v>
      </c>
    </row>
    <row r="10" spans="1:5" x14ac:dyDescent="0.45">
      <c r="A10" t="s">
        <v>16</v>
      </c>
      <c r="B10" s="3">
        <f>INDEX('Daily Log'!$B:$B, MATCH($B$6,'Daily Log'!$A:$A, 0))</f>
        <v>103</v>
      </c>
      <c r="D10" t="s">
        <v>25</v>
      </c>
      <c r="E10" s="3">
        <f>INDEX('Daily Log'!$D:$D, MATCH($B$6,'Daily Log'!$A:$A, 0))</f>
        <v>29.6</v>
      </c>
    </row>
    <row r="11" spans="1:5" x14ac:dyDescent="0.45">
      <c r="A11" t="s">
        <v>17</v>
      </c>
      <c r="B11" s="3">
        <f>B10-B9</f>
        <v>-2.0999999999999943</v>
      </c>
      <c r="D11" t="s">
        <v>26</v>
      </c>
      <c r="E11" s="3">
        <f>E10-E9</f>
        <v>-0.59999999999999787</v>
      </c>
    </row>
    <row r="12" spans="1:5" x14ac:dyDescent="0.45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103.89999999999999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30</v>
      </c>
    </row>
    <row r="13" spans="1:5" x14ac:dyDescent="0.45">
      <c r="A13" t="s">
        <v>19</v>
      </c>
      <c r="B13" s="3">
        <f>INDEX('Daily Log'!$C:$C, MATCH($B$5,'Daily Log'!$A:$A, 0))</f>
        <v>104.7</v>
      </c>
      <c r="D13" t="s">
        <v>28</v>
      </c>
      <c r="E13" s="3">
        <f>INDEX('Daily Log'!$E:$E, MATCH($B$5,'Daily Log'!$A:$A, 0))</f>
        <v>28.1</v>
      </c>
    </row>
    <row r="14" spans="1:5" x14ac:dyDescent="0.45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45">
      <c r="A15" t="s">
        <v>21</v>
      </c>
      <c r="B15" s="3">
        <f>B14-B13</f>
        <v>-104.7</v>
      </c>
      <c r="D15" t="s">
        <v>30</v>
      </c>
      <c r="E15" s="3">
        <f>E14-E13</f>
        <v>-28.1</v>
      </c>
    </row>
    <row r="16" spans="1:5" x14ac:dyDescent="0.45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89.128571428571419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24.214285714285715</v>
      </c>
    </row>
    <row r="17" spans="1:5" x14ac:dyDescent="0.45">
      <c r="A17" t="s">
        <v>23</v>
      </c>
      <c r="B17" s="3">
        <f>IF(AND(B12&lt;&gt;"",B16&lt;&gt;""),AVERAGE(B12,B16),"")</f>
        <v>96.514285714285705</v>
      </c>
      <c r="D17" t="s">
        <v>32</v>
      </c>
      <c r="E17" s="3">
        <f>IF(AND(E12&lt;&gt;"",E16&lt;&gt;""),AVERAGE(E12,E16),"")</f>
        <v>27.107142857142858</v>
      </c>
    </row>
    <row r="19" spans="1:5" x14ac:dyDescent="0.45">
      <c r="A19" s="2" t="s">
        <v>33</v>
      </c>
    </row>
    <row r="20" spans="1:5" x14ac:dyDescent="0.45">
      <c r="A20" t="s">
        <v>34</v>
      </c>
      <c r="B20">
        <f>COUNTIFS('Daily Log'!$A:$A,"&gt;="&amp;$B$5,'Daily Log'!$A:$A,"&lt;="&amp;$B$6)</f>
        <v>7</v>
      </c>
    </row>
    <row r="21" spans="1:5" x14ac:dyDescent="0.45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45"/>
  <sheetData>
    <row r="1" spans="1:1" x14ac:dyDescent="0.45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45"/>
  <cols>
    <col min="1" max="1" width="100.7109375" customWidth="1"/>
  </cols>
  <sheetData>
    <row r="1" spans="1:1" ht="180" x14ac:dyDescent="0.45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2025-09-04T01:17:51Z</dcterms:modified>
</cp:coreProperties>
</file>