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eyen\Documents\DA LAB\"/>
    </mc:Choice>
  </mc:AlternateContent>
  <xr:revisionPtr revIDLastSave="0" documentId="13_ncr:1_{F8F52D45-7BF7-44E4-A668-019E6F7EA680}" xr6:coauthVersionLast="47" xr6:coauthVersionMax="47" xr10:uidLastSave="{00000000-0000-0000-0000-000000000000}"/>
  <bookViews>
    <workbookView xWindow="732" yWindow="732" windowWidth="17280" windowHeight="888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15" i="3" l="1"/>
  <c r="J16" i="3"/>
  <c r="J17" i="3"/>
  <c r="J14" i="3"/>
  <c r="C23" i="2" l="1"/>
  <c r="H2" i="2"/>
  <c r="B2" i="2" a="1"/>
  <c r="B2" i="2" s="1"/>
  <c r="E12" i="1" a="1"/>
  <c r="E12" i="1" s="1"/>
  <c r="F6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<sst xmlns="http://schemas.openxmlformats.org/spreadsheetml/2006/main" count="105" uniqueCount="74">
  <si>
    <t>Product</t>
  </si>
  <si>
    <t>Unit Price</t>
  </si>
  <si>
    <t>Quantity</t>
  </si>
  <si>
    <t>Order ID</t>
  </si>
  <si>
    <t>Apples</t>
  </si>
  <si>
    <t>Oranges</t>
  </si>
  <si>
    <t>Bananas</t>
  </si>
  <si>
    <t>Pears</t>
  </si>
  <si>
    <t>Grapes</t>
  </si>
  <si>
    <t>Index</t>
  </si>
  <si>
    <t>Match</t>
  </si>
  <si>
    <t>Video Games</t>
  </si>
  <si>
    <t>Platform</t>
  </si>
  <si>
    <t>Genshin Impact</t>
  </si>
  <si>
    <t>PC</t>
  </si>
  <si>
    <t>Strinova</t>
  </si>
  <si>
    <t>Free Fire</t>
  </si>
  <si>
    <t>Mobile</t>
  </si>
  <si>
    <t>Clash of Clans</t>
  </si>
  <si>
    <t>Pacman</t>
  </si>
  <si>
    <t>Arcade</t>
  </si>
  <si>
    <t>Unique</t>
  </si>
  <si>
    <t>Item</t>
  </si>
  <si>
    <t>Apple</t>
  </si>
  <si>
    <t>Potato</t>
  </si>
  <si>
    <t>Steak</t>
  </si>
  <si>
    <t>Coffee</t>
  </si>
  <si>
    <t>IFS</t>
  </si>
  <si>
    <t>Year</t>
  </si>
  <si>
    <t>Cost</t>
  </si>
  <si>
    <t>CountIFS</t>
  </si>
  <si>
    <t>Salesperson</t>
  </si>
  <si>
    <t>Tom</t>
  </si>
  <si>
    <t>Sarah</t>
  </si>
  <si>
    <t>Artichokes</t>
  </si>
  <si>
    <t>Carrots</t>
  </si>
  <si>
    <t>Products sold</t>
  </si>
  <si>
    <t>Student Name</t>
  </si>
  <si>
    <t>Grade Level</t>
  </si>
  <si>
    <t>Student Number</t>
  </si>
  <si>
    <t>Test Score</t>
  </si>
  <si>
    <t>Top Scores</t>
  </si>
  <si>
    <t>Albert Fabela  </t>
  </si>
  <si>
    <t>1st Place</t>
  </si>
  <si>
    <t>4th Quartile</t>
  </si>
  <si>
    <t>Betty Scruggs  </t>
  </si>
  <si>
    <t>2nd Place</t>
  </si>
  <si>
    <t>Debbie Orona  </t>
  </si>
  <si>
    <t>3rd Place</t>
  </si>
  <si>
    <t>3rd Quartile</t>
  </si>
  <si>
    <t>Elvin Catron  </t>
  </si>
  <si>
    <t>Era Gassner  </t>
  </si>
  <si>
    <t>2nd Quartile</t>
  </si>
  <si>
    <t>Griselda Mariscal  </t>
  </si>
  <si>
    <t>Bottom Scores</t>
  </si>
  <si>
    <t>Gustavo Primm  </t>
  </si>
  <si>
    <t>Lowest Score</t>
  </si>
  <si>
    <t>1st Quartile</t>
  </si>
  <si>
    <t>Jacinda Moffett  </t>
  </si>
  <si>
    <t>2nd Lowest</t>
  </si>
  <si>
    <t>Juan Luker  </t>
  </si>
  <si>
    <t>3rd Lowest</t>
  </si>
  <si>
    <t>Karisa Oquendo  </t>
  </si>
  <si>
    <t>Lacresha Whitby  </t>
  </si>
  <si>
    <t>Laticia Crimi  </t>
  </si>
  <si>
    <t>Average Score</t>
  </si>
  <si>
    <t>Loralee Widell  </t>
  </si>
  <si>
    <t>Octavio Ricci  </t>
  </si>
  <si>
    <t>Ricky Cheshire  </t>
  </si>
  <si>
    <t>Season Viers  </t>
  </si>
  <si>
    <t>Shan Texeira  </t>
  </si>
  <si>
    <t>Sylvester Wilbourn  </t>
  </si>
  <si>
    <t>Taylor Pogue  </t>
  </si>
  <si>
    <t>Yee Bordeau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</si>
</sst>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I14" sqref="I14"/>
    </sheetView>
  </sheetViews>
  <sheetFormatPr defaultRowHeight="14.4" x14ac:dyDescent="0.3"/>
  <cols>
    <col min="1" max="1" width="13.2187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</row>
    <row r="2" spans="1:6" x14ac:dyDescent="0.3">
      <c r="A2">
        <v>10247</v>
      </c>
      <c r="B2" t="s">
        <v>4</v>
      </c>
      <c r="C2">
        <v>14</v>
      </c>
      <c r="D2">
        <v>12</v>
      </c>
      <c r="E2" t="s">
        <v>9</v>
      </c>
      <c r="F2">
        <f>INDEX(A2:D6,1,1)</f>
        <v>10247</v>
      </c>
    </row>
    <row r="3" spans="1:6" x14ac:dyDescent="0.3">
      <c r="A3">
        <v>10249</v>
      </c>
      <c r="B3" t="s">
        <v>5</v>
      </c>
      <c r="C3">
        <v>9.8000000000000007</v>
      </c>
      <c r="D3">
        <v>10</v>
      </c>
    </row>
    <row r="4" spans="1:6" x14ac:dyDescent="0.3">
      <c r="A4">
        <v>10250</v>
      </c>
      <c r="B4" t="s">
        <v>6</v>
      </c>
      <c r="C4">
        <v>34.799999999999997</v>
      </c>
      <c r="D4">
        <v>5</v>
      </c>
    </row>
    <row r="5" spans="1:6" x14ac:dyDescent="0.3">
      <c r="A5">
        <v>10251</v>
      </c>
      <c r="B5" t="s">
        <v>7</v>
      </c>
      <c r="C5">
        <v>18.600000000000001</v>
      </c>
      <c r="D5">
        <v>9</v>
      </c>
    </row>
    <row r="6" spans="1:6" x14ac:dyDescent="0.3">
      <c r="A6">
        <v>10252</v>
      </c>
      <c r="B6" t="s">
        <v>8</v>
      </c>
      <c r="C6">
        <v>42.3</v>
      </c>
      <c r="D6">
        <v>40</v>
      </c>
      <c r="E6" t="s">
        <v>10</v>
      </c>
      <c r="F6">
        <f>MATCH(10249,A2:A6,0)</f>
        <v>2</v>
      </c>
    </row>
    <row r="11" spans="1:6" x14ac:dyDescent="0.3">
      <c r="A11" t="s">
        <v>11</v>
      </c>
      <c r="B11" t="s">
        <v>12</v>
      </c>
    </row>
    <row r="12" spans="1:6" x14ac:dyDescent="0.3">
      <c r="A12" t="s">
        <v>13</v>
      </c>
      <c r="B12" t="s">
        <v>14</v>
      </c>
      <c r="D12" t="s">
        <v>21</v>
      </c>
      <c r="E12" t="str" cm="1">
        <f t="array" ref="E12:E14">_xlfn.UNIQUE(B12:B16)</f>
        <v>PC</v>
      </c>
    </row>
    <row r="13" spans="1:6" x14ac:dyDescent="0.3">
      <c r="A13" t="s">
        <v>15</v>
      </c>
      <c r="B13" t="s">
        <v>14</v>
      </c>
      <c r="E13" t="str">
        <v>Mobile</v>
      </c>
    </row>
    <row r="14" spans="1:6" x14ac:dyDescent="0.3">
      <c r="A14" t="s">
        <v>16</v>
      </c>
      <c r="B14" t="s">
        <v>17</v>
      </c>
      <c r="E14" t="str">
        <v>Arcade</v>
      </c>
    </row>
    <row r="15" spans="1:6" x14ac:dyDescent="0.3">
      <c r="A15" t="s">
        <v>18</v>
      </c>
      <c r="B15" t="s">
        <v>17</v>
      </c>
    </row>
    <row r="16" spans="1:6" x14ac:dyDescent="0.3">
      <c r="A16" t="s">
        <v>19</v>
      </c>
      <c r="B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8DFB-A21A-4574-A0C6-EA882CB367DB}">
  <dimension ref="A1:H23"/>
  <sheetViews>
    <sheetView workbookViewId="0">
      <selection activeCell="J13" sqref="J13"/>
    </sheetView>
  </sheetViews>
  <sheetFormatPr defaultRowHeight="14.4" x14ac:dyDescent="0.3"/>
  <cols>
    <col min="1" max="1" width="10.6640625" customWidth="1"/>
    <col min="2" max="2" width="11.6640625" customWidth="1"/>
    <col min="3" max="3" width="11.109375" customWidth="1"/>
  </cols>
  <sheetData>
    <row r="1" spans="1:8" x14ac:dyDescent="0.3">
      <c r="A1" t="s">
        <v>22</v>
      </c>
      <c r="B1" t="s">
        <v>27</v>
      </c>
      <c r="D1" t="s">
        <v>28</v>
      </c>
      <c r="E1" t="s">
        <v>0</v>
      </c>
      <c r="F1" t="s">
        <v>29</v>
      </c>
      <c r="H1" t="s">
        <v>30</v>
      </c>
    </row>
    <row r="2" spans="1:8" x14ac:dyDescent="0.3">
      <c r="A2" t="s">
        <v>23</v>
      </c>
      <c r="B2" t="str" cm="1">
        <f t="array" ref="B2">_xlfn.IFS(A2="Apple","Fruit")</f>
        <v>Fruit</v>
      </c>
      <c r="D2">
        <v>2013</v>
      </c>
      <c r="E2" t="s">
        <v>5</v>
      </c>
      <c r="F2">
        <v>12.25</v>
      </c>
      <c r="H2">
        <f>COUNTIFS(D2:D9,"=2013",E2:E9,"=Oranges")</f>
        <v>2</v>
      </c>
    </row>
    <row r="3" spans="1:8" x14ac:dyDescent="0.3">
      <c r="A3" t="s">
        <v>24</v>
      </c>
      <c r="D3">
        <v>2012</v>
      </c>
      <c r="E3" t="s">
        <v>6</v>
      </c>
      <c r="F3">
        <v>10.5</v>
      </c>
    </row>
    <row r="4" spans="1:8" x14ac:dyDescent="0.3">
      <c r="A4" t="s">
        <v>25</v>
      </c>
      <c r="D4">
        <v>2012</v>
      </c>
      <c r="E4" t="s">
        <v>4</v>
      </c>
      <c r="F4">
        <v>5.0999999999999996</v>
      </c>
    </row>
    <row r="5" spans="1:8" x14ac:dyDescent="0.3">
      <c r="A5" t="s">
        <v>26</v>
      </c>
      <c r="D5">
        <v>2013</v>
      </c>
      <c r="E5" t="s">
        <v>6</v>
      </c>
      <c r="F5">
        <v>8.35</v>
      </c>
    </row>
    <row r="6" spans="1:8" x14ac:dyDescent="0.3">
      <c r="D6">
        <v>2013</v>
      </c>
      <c r="E6" t="s">
        <v>5</v>
      </c>
      <c r="F6">
        <v>13.45</v>
      </c>
    </row>
    <row r="7" spans="1:8" x14ac:dyDescent="0.3">
      <c r="D7">
        <v>2011</v>
      </c>
      <c r="E7" t="s">
        <v>4</v>
      </c>
      <c r="F7">
        <v>7.95</v>
      </c>
    </row>
    <row r="8" spans="1:8" x14ac:dyDescent="0.3">
      <c r="D8">
        <v>2013</v>
      </c>
      <c r="E8" t="s">
        <v>7</v>
      </c>
      <c r="F8">
        <v>6</v>
      </c>
    </row>
    <row r="9" spans="1:8" x14ac:dyDescent="0.3">
      <c r="D9">
        <v>2009</v>
      </c>
      <c r="E9" t="s">
        <v>5</v>
      </c>
      <c r="F9">
        <v>4.55</v>
      </c>
    </row>
    <row r="12" spans="1:8" x14ac:dyDescent="0.3">
      <c r="A12" t="s">
        <v>2</v>
      </c>
      <c r="B12" t="s">
        <v>0</v>
      </c>
      <c r="C12" t="s">
        <v>31</v>
      </c>
    </row>
    <row r="13" spans="1:8" x14ac:dyDescent="0.3">
      <c r="A13">
        <v>5</v>
      </c>
      <c r="B13" t="s">
        <v>4</v>
      </c>
      <c r="C13" t="s">
        <v>32</v>
      </c>
    </row>
    <row r="14" spans="1:8" x14ac:dyDescent="0.3">
      <c r="A14">
        <v>2</v>
      </c>
      <c r="B14" t="s">
        <v>4</v>
      </c>
      <c r="C14" t="s">
        <v>33</v>
      </c>
    </row>
    <row r="15" spans="1:8" x14ac:dyDescent="0.3">
      <c r="A15">
        <v>15</v>
      </c>
      <c r="B15" t="s">
        <v>34</v>
      </c>
      <c r="C15" t="s">
        <v>32</v>
      </c>
    </row>
    <row r="16" spans="1:8" x14ac:dyDescent="0.3">
      <c r="A16">
        <v>3</v>
      </c>
      <c r="B16" t="s">
        <v>34</v>
      </c>
      <c r="C16" t="s">
        <v>33</v>
      </c>
    </row>
    <row r="17" spans="1:3" x14ac:dyDescent="0.3">
      <c r="A17">
        <v>22</v>
      </c>
      <c r="B17" t="s">
        <v>6</v>
      </c>
      <c r="C17" t="s">
        <v>32</v>
      </c>
    </row>
    <row r="18" spans="1:3" x14ac:dyDescent="0.3">
      <c r="A18">
        <v>12</v>
      </c>
      <c r="B18" t="s">
        <v>6</v>
      </c>
      <c r="C18" t="s">
        <v>33</v>
      </c>
    </row>
    <row r="19" spans="1:3" x14ac:dyDescent="0.3">
      <c r="A19">
        <v>10</v>
      </c>
      <c r="B19" t="s">
        <v>35</v>
      </c>
      <c r="C19" t="s">
        <v>32</v>
      </c>
    </row>
    <row r="20" spans="1:3" x14ac:dyDescent="0.3">
      <c r="A20">
        <v>1</v>
      </c>
      <c r="B20" t="s">
        <v>35</v>
      </c>
      <c r="C20" t="s">
        <v>33</v>
      </c>
    </row>
    <row r="22" spans="1:3" x14ac:dyDescent="0.3">
      <c r="A22" t="s">
        <v>31</v>
      </c>
      <c r="B22" t="s">
        <v>0</v>
      </c>
      <c r="C22" t="s">
        <v>36</v>
      </c>
    </row>
    <row r="23" spans="1:3" x14ac:dyDescent="0.3">
      <c r="A23" t="s">
        <v>32</v>
      </c>
      <c r="B23" t="s">
        <v>6</v>
      </c>
      <c r="C23">
        <f>SUMIFS(A13:A20,B13:B20,B23,C13:C20,A23)</f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F63E-BB5D-4587-BAF7-4364CB94411E}">
  <dimension ref="B1:J21"/>
  <sheetViews>
    <sheetView tabSelected="1" workbookViewId="0">
      <selection activeCell="L22" sqref="L22"/>
    </sheetView>
  </sheetViews>
  <sheetFormatPr defaultRowHeight="14.4" x14ac:dyDescent="0.3"/>
  <sheetData>
    <row r="1" spans="2:10" x14ac:dyDescent="0.3">
      <c r="D1" t="s">
        <v>37</v>
      </c>
      <c r="E1" t="s">
        <v>38</v>
      </c>
      <c r="F1" t="s">
        <v>39</v>
      </c>
      <c r="G1" t="s">
        <v>40</v>
      </c>
      <c r="J1" t="s">
        <v>41</v>
      </c>
    </row>
    <row r="2" spans="2:10" x14ac:dyDescent="0.3">
      <c r="D2" t="s">
        <v>42</v>
      </c>
      <c r="E2">
        <v>9</v>
      </c>
      <c r="F2">
        <v>512548965412</v>
      </c>
      <c r="G2">
        <v>79</v>
      </c>
      <c r="I2" t="s">
        <v>43</v>
      </c>
      <c r="J2">
        <v>100</v>
      </c>
    </row>
    <row r="3" spans="2:10" x14ac:dyDescent="0.3">
      <c r="B3" t="s">
        <v>44</v>
      </c>
      <c r="D3" t="s">
        <v>45</v>
      </c>
      <c r="E3">
        <v>12</v>
      </c>
      <c r="F3">
        <v>351000587561</v>
      </c>
      <c r="G3">
        <v>73</v>
      </c>
      <c r="I3" t="s">
        <v>46</v>
      </c>
      <c r="J3">
        <v>99</v>
      </c>
    </row>
    <row r="4" spans="2:10" x14ac:dyDescent="0.3">
      <c r="B4">
        <v>100</v>
      </c>
      <c r="D4" t="s">
        <v>47</v>
      </c>
      <c r="E4">
        <v>12</v>
      </c>
      <c r="F4">
        <v>101006115689</v>
      </c>
      <c r="G4">
        <v>94</v>
      </c>
      <c r="I4" t="s">
        <v>48</v>
      </c>
      <c r="J4">
        <v>95</v>
      </c>
    </row>
    <row r="5" spans="2:10" x14ac:dyDescent="0.3">
      <c r="B5" t="s">
        <v>49</v>
      </c>
      <c r="D5" t="s">
        <v>50</v>
      </c>
      <c r="E5">
        <v>11</v>
      </c>
      <c r="F5">
        <v>484582406546</v>
      </c>
      <c r="G5">
        <v>58</v>
      </c>
    </row>
    <row r="6" spans="2:10" x14ac:dyDescent="0.3">
      <c r="B6">
        <v>94</v>
      </c>
      <c r="D6" t="s">
        <v>51</v>
      </c>
      <c r="E6">
        <v>12</v>
      </c>
      <c r="F6">
        <v>886513250403</v>
      </c>
      <c r="G6">
        <v>73</v>
      </c>
    </row>
    <row r="7" spans="2:10" x14ac:dyDescent="0.3">
      <c r="B7" t="s">
        <v>52</v>
      </c>
      <c r="D7" t="s">
        <v>53</v>
      </c>
      <c r="E7">
        <v>11</v>
      </c>
      <c r="F7">
        <v>178012548711</v>
      </c>
      <c r="G7">
        <v>84</v>
      </c>
      <c r="J7" t="s">
        <v>54</v>
      </c>
    </row>
    <row r="8" spans="2:10" x14ac:dyDescent="0.3">
      <c r="B8">
        <v>83.5</v>
      </c>
      <c r="D8" t="s">
        <v>55</v>
      </c>
      <c r="E8">
        <v>12</v>
      </c>
      <c r="F8">
        <v>175235411350</v>
      </c>
      <c r="G8">
        <v>58</v>
      </c>
      <c r="I8" t="s">
        <v>56</v>
      </c>
      <c r="J8">
        <v>58</v>
      </c>
    </row>
    <row r="9" spans="2:10" x14ac:dyDescent="0.3">
      <c r="B9" t="s">
        <v>57</v>
      </c>
      <c r="D9" t="s">
        <v>58</v>
      </c>
      <c r="E9">
        <v>12</v>
      </c>
      <c r="F9">
        <v>886513250804</v>
      </c>
      <c r="G9">
        <v>68</v>
      </c>
      <c r="I9" t="s">
        <v>59</v>
      </c>
      <c r="J9">
        <v>58</v>
      </c>
    </row>
    <row r="10" spans="2:10" x14ac:dyDescent="0.3">
      <c r="B10">
        <v>71.75</v>
      </c>
      <c r="D10" t="s">
        <v>60</v>
      </c>
      <c r="E10">
        <v>10</v>
      </c>
      <c r="F10">
        <v>601100065879</v>
      </c>
      <c r="G10">
        <v>95</v>
      </c>
      <c r="I10" t="s">
        <v>61</v>
      </c>
      <c r="J10">
        <v>61</v>
      </c>
    </row>
    <row r="11" spans="2:10" x14ac:dyDescent="0.3">
      <c r="B11" t="s">
        <v>56</v>
      </c>
      <c r="D11" t="s">
        <v>62</v>
      </c>
      <c r="E11">
        <v>9</v>
      </c>
      <c r="F11">
        <v>101006587955</v>
      </c>
      <c r="G11">
        <v>93</v>
      </c>
    </row>
    <row r="12" spans="2:10" x14ac:dyDescent="0.3">
      <c r="B12">
        <v>58</v>
      </c>
      <c r="D12" t="s">
        <v>63</v>
      </c>
      <c r="E12">
        <v>11</v>
      </c>
      <c r="F12">
        <v>587005687755</v>
      </c>
      <c r="G12">
        <v>61</v>
      </c>
    </row>
    <row r="13" spans="2:10" x14ac:dyDescent="0.3">
      <c r="D13" t="s">
        <v>64</v>
      </c>
      <c r="E13">
        <v>11</v>
      </c>
      <c r="F13">
        <v>100235413287</v>
      </c>
      <c r="G13">
        <v>75</v>
      </c>
      <c r="I13" t="s">
        <v>38</v>
      </c>
      <c r="J13" t="s">
        <v>65</v>
      </c>
    </row>
    <row r="14" spans="2:10" x14ac:dyDescent="0.3">
      <c r="D14" t="s">
        <v>66</v>
      </c>
      <c r="E14">
        <v>11</v>
      </c>
      <c r="F14">
        <v>658765733358</v>
      </c>
      <c r="G14">
        <v>94</v>
      </c>
      <c r="I14">
        <v>9</v>
      </c>
      <c r="J14">
        <f>AVERAGEIFS(G2:G21,E2:E21,I14)</f>
        <v>86</v>
      </c>
    </row>
    <row r="15" spans="2:10" x14ac:dyDescent="0.3">
      <c r="D15" t="s">
        <v>67</v>
      </c>
      <c r="E15">
        <v>10</v>
      </c>
      <c r="F15">
        <v>658745982100</v>
      </c>
      <c r="G15">
        <v>64</v>
      </c>
      <c r="I15">
        <v>10</v>
      </c>
      <c r="J15">
        <f t="shared" ref="J15:J17" si="0">AVERAGEIFS(G3:G22,E3:E22,I15)</f>
        <v>84.333333333333329</v>
      </c>
    </row>
    <row r="16" spans="2:10" x14ac:dyDescent="0.3">
      <c r="D16" t="s">
        <v>68</v>
      </c>
      <c r="E16">
        <v>12</v>
      </c>
      <c r="F16">
        <v>484020925741</v>
      </c>
      <c r="G16">
        <v>91</v>
      </c>
      <c r="I16">
        <v>11</v>
      </c>
      <c r="J16">
        <f t="shared" si="0"/>
        <v>82</v>
      </c>
    </row>
    <row r="17" spans="4:10" x14ac:dyDescent="0.3">
      <c r="D17" t="s">
        <v>69</v>
      </c>
      <c r="E17">
        <v>10</v>
      </c>
      <c r="F17">
        <v>484020923023</v>
      </c>
      <c r="G17">
        <v>94</v>
      </c>
      <c r="I17">
        <v>12</v>
      </c>
      <c r="J17">
        <f t="shared" si="0"/>
        <v>74.599999999999994</v>
      </c>
    </row>
    <row r="18" spans="4:10" x14ac:dyDescent="0.3">
      <c r="D18" t="s">
        <v>70</v>
      </c>
      <c r="E18">
        <v>11</v>
      </c>
      <c r="F18">
        <v>484020923023</v>
      </c>
      <c r="G18">
        <v>99</v>
      </c>
    </row>
    <row r="19" spans="4:10" x14ac:dyDescent="0.3">
      <c r="D19" t="s">
        <v>71</v>
      </c>
      <c r="E19">
        <v>11</v>
      </c>
      <c r="F19">
        <v>587005465891</v>
      </c>
      <c r="G19">
        <v>85</v>
      </c>
    </row>
    <row r="20" spans="4:10" x14ac:dyDescent="0.3">
      <c r="D20" t="s">
        <v>72</v>
      </c>
      <c r="E20">
        <v>12</v>
      </c>
      <c r="F20">
        <v>658765770001</v>
      </c>
      <c r="G20">
        <v>83</v>
      </c>
    </row>
    <row r="21" spans="4:10" x14ac:dyDescent="0.3">
      <c r="D21" t="s">
        <v>73</v>
      </c>
      <c r="E21">
        <v>11</v>
      </c>
      <c r="F21">
        <v>178012548711</v>
      </c>
      <c r="G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Reyen Lourdes</dc:creator>
  <cp:lastModifiedBy>Rexy73</cp:lastModifiedBy>
  <dcterms:created xsi:type="dcterms:W3CDTF">2015-06-05T18:17:20Z</dcterms:created>
  <dcterms:modified xsi:type="dcterms:W3CDTF">2025-10-21T21:08:13Z</dcterms:modified>
</cp:coreProperties>
</file>