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MAX\Downloads\"/>
    </mc:Choice>
  </mc:AlternateContent>
  <xr:revisionPtr revIDLastSave="0" documentId="13_ncr:1_{B058F866-3C2B-4AB5-8C7A-9181920348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tas2021" sheetId="6" r:id="rId1"/>
    <sheet name="Compras2021" sheetId="7" r:id="rId2"/>
  </sheets>
  <externalReferences>
    <externalReference r:id="rId3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6" l="1"/>
  <c r="Q6" i="6" l="1"/>
  <c r="Q38" i="6"/>
  <c r="Q70" i="6"/>
  <c r="Q102" i="6"/>
  <c r="Q134" i="6"/>
  <c r="Q166" i="6"/>
  <c r="P3" i="6"/>
  <c r="Q3" i="6" s="1"/>
  <c r="P4" i="6"/>
  <c r="Q4" i="6" s="1"/>
  <c r="P5" i="6"/>
  <c r="Q5" i="6" s="1"/>
  <c r="P6" i="6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 s="1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P86" i="6"/>
  <c r="Q86" i="6" s="1"/>
  <c r="P87" i="6"/>
  <c r="Q87" i="6" s="1"/>
  <c r="P88" i="6"/>
  <c r="Q88" i="6" s="1"/>
  <c r="P89" i="6"/>
  <c r="Q89" i="6" s="1"/>
  <c r="P90" i="6"/>
  <c r="Q90" i="6" s="1"/>
  <c r="P91" i="6"/>
  <c r="Q91" i="6" s="1"/>
  <c r="P92" i="6"/>
  <c r="Q92" i="6" s="1"/>
  <c r="P93" i="6"/>
  <c r="Q93" i="6" s="1"/>
  <c r="P94" i="6"/>
  <c r="Q94" i="6" s="1"/>
  <c r="P95" i="6"/>
  <c r="Q95" i="6" s="1"/>
  <c r="P96" i="6"/>
  <c r="Q96" i="6" s="1"/>
  <c r="P97" i="6"/>
  <c r="Q97" i="6" s="1"/>
  <c r="P98" i="6"/>
  <c r="Q98" i="6" s="1"/>
  <c r="P99" i="6"/>
  <c r="Q99" i="6" s="1"/>
  <c r="P100" i="6"/>
  <c r="Q100" i="6" s="1"/>
  <c r="P101" i="6"/>
  <c r="Q101" i="6" s="1"/>
  <c r="P102" i="6"/>
  <c r="P103" i="6"/>
  <c r="Q103" i="6" s="1"/>
  <c r="P104" i="6"/>
  <c r="Q104" i="6" s="1"/>
  <c r="P105" i="6"/>
  <c r="Q105" i="6" s="1"/>
  <c r="P106" i="6"/>
  <c r="Q106" i="6" s="1"/>
  <c r="P107" i="6"/>
  <c r="Q107" i="6" s="1"/>
  <c r="P108" i="6"/>
  <c r="Q108" i="6" s="1"/>
  <c r="P109" i="6"/>
  <c r="Q109" i="6" s="1"/>
  <c r="P110" i="6"/>
  <c r="Q110" i="6" s="1"/>
  <c r="P111" i="6"/>
  <c r="Q111" i="6" s="1"/>
  <c r="P112" i="6"/>
  <c r="Q112" i="6" s="1"/>
  <c r="P113" i="6"/>
  <c r="Q113" i="6" s="1"/>
  <c r="P114" i="6"/>
  <c r="Q114" i="6" s="1"/>
  <c r="P115" i="6"/>
  <c r="Q115" i="6" s="1"/>
  <c r="P116" i="6"/>
  <c r="Q116" i="6" s="1"/>
  <c r="P117" i="6"/>
  <c r="Q117" i="6" s="1"/>
  <c r="P118" i="6"/>
  <c r="Q118" i="6" s="1"/>
  <c r="P119" i="6"/>
  <c r="Q119" i="6" s="1"/>
  <c r="P120" i="6"/>
  <c r="Q120" i="6" s="1"/>
  <c r="P121" i="6"/>
  <c r="Q121" i="6" s="1"/>
  <c r="P122" i="6"/>
  <c r="Q122" i="6" s="1"/>
  <c r="P123" i="6"/>
  <c r="Q123" i="6" s="1"/>
  <c r="P124" i="6"/>
  <c r="Q124" i="6" s="1"/>
  <c r="P125" i="6"/>
  <c r="Q125" i="6" s="1"/>
  <c r="P126" i="6"/>
  <c r="Q126" i="6" s="1"/>
  <c r="P127" i="6"/>
  <c r="Q127" i="6" s="1"/>
  <c r="P128" i="6"/>
  <c r="Q128" i="6" s="1"/>
  <c r="P129" i="6"/>
  <c r="Q129" i="6" s="1"/>
  <c r="P130" i="6"/>
  <c r="Q130" i="6" s="1"/>
  <c r="P131" i="6"/>
  <c r="Q131" i="6" s="1"/>
  <c r="P132" i="6"/>
  <c r="Q132" i="6" s="1"/>
  <c r="P133" i="6"/>
  <c r="Q133" i="6" s="1"/>
  <c r="P134" i="6"/>
  <c r="P135" i="6"/>
  <c r="Q135" i="6" s="1"/>
  <c r="P136" i="6"/>
  <c r="Q136" i="6" s="1"/>
  <c r="P137" i="6"/>
  <c r="Q137" i="6" s="1"/>
  <c r="P138" i="6"/>
  <c r="Q138" i="6" s="1"/>
  <c r="P139" i="6"/>
  <c r="Q139" i="6" s="1"/>
  <c r="P140" i="6"/>
  <c r="Q140" i="6" s="1"/>
  <c r="P141" i="6"/>
  <c r="Q141" i="6" s="1"/>
  <c r="P142" i="6"/>
  <c r="Q142" i="6" s="1"/>
  <c r="P143" i="6"/>
  <c r="Q143" i="6" s="1"/>
  <c r="P144" i="6"/>
  <c r="Q144" i="6" s="1"/>
  <c r="P145" i="6"/>
  <c r="Q145" i="6" s="1"/>
  <c r="P146" i="6"/>
  <c r="Q146" i="6" s="1"/>
  <c r="P147" i="6"/>
  <c r="Q147" i="6" s="1"/>
  <c r="P148" i="6"/>
  <c r="Q148" i="6" s="1"/>
  <c r="P149" i="6"/>
  <c r="Q149" i="6" s="1"/>
  <c r="P150" i="6"/>
  <c r="Q150" i="6" s="1"/>
  <c r="P151" i="6"/>
  <c r="Q151" i="6" s="1"/>
  <c r="P152" i="6"/>
  <c r="Q152" i="6" s="1"/>
  <c r="P153" i="6"/>
  <c r="Q153" i="6" s="1"/>
  <c r="P154" i="6"/>
  <c r="Q154" i="6" s="1"/>
  <c r="P155" i="6"/>
  <c r="Q155" i="6" s="1"/>
  <c r="P156" i="6"/>
  <c r="Q156" i="6" s="1"/>
  <c r="P157" i="6"/>
  <c r="Q157" i="6" s="1"/>
  <c r="P158" i="6"/>
  <c r="Q158" i="6" s="1"/>
  <c r="P159" i="6"/>
  <c r="Q159" i="6" s="1"/>
  <c r="P160" i="6"/>
  <c r="Q160" i="6" s="1"/>
  <c r="P161" i="6"/>
  <c r="Q161" i="6" s="1"/>
  <c r="P162" i="6"/>
  <c r="Q162" i="6" s="1"/>
  <c r="P163" i="6"/>
  <c r="Q163" i="6" s="1"/>
  <c r="P164" i="6"/>
  <c r="Q164" i="6" s="1"/>
  <c r="P165" i="6"/>
  <c r="Q165" i="6" s="1"/>
  <c r="P166" i="6"/>
  <c r="P167" i="6"/>
  <c r="Q167" i="6" s="1"/>
  <c r="P168" i="6"/>
  <c r="Q168" i="6" s="1"/>
  <c r="P169" i="6"/>
  <c r="Q169" i="6" s="1"/>
  <c r="P170" i="6"/>
  <c r="Q170" i="6" s="1"/>
  <c r="P171" i="6"/>
  <c r="Q171" i="6" s="1"/>
  <c r="P172" i="6"/>
  <c r="Q172" i="6" s="1"/>
  <c r="P173" i="6"/>
  <c r="Q173" i="6" s="1"/>
  <c r="P174" i="6"/>
  <c r="Q174" i="6" s="1"/>
  <c r="P175" i="6"/>
  <c r="Q175" i="6" s="1"/>
  <c r="P176" i="6"/>
  <c r="Q176" i="6" s="1"/>
  <c r="P177" i="6"/>
  <c r="Q177" i="6" s="1"/>
  <c r="P178" i="6"/>
  <c r="Q178" i="6" s="1"/>
  <c r="P179" i="6"/>
  <c r="Q179" i="6" s="1"/>
  <c r="P180" i="6"/>
  <c r="Q180" i="6" s="1"/>
  <c r="P181" i="6"/>
  <c r="Q181" i="6" s="1"/>
  <c r="P182" i="6"/>
  <c r="Q182" i="6" s="1"/>
  <c r="P183" i="6"/>
  <c r="Q183" i="6" s="1"/>
  <c r="P184" i="6"/>
  <c r="Q184" i="6" s="1"/>
  <c r="P185" i="6"/>
  <c r="Q185" i="6" s="1"/>
  <c r="P186" i="6"/>
  <c r="Q186" i="6" s="1"/>
  <c r="P187" i="6"/>
  <c r="Q187" i="6" s="1"/>
  <c r="P188" i="6"/>
  <c r="Q188" i="6" s="1"/>
  <c r="P189" i="6"/>
  <c r="Q189" i="6" s="1"/>
  <c r="P190" i="6"/>
  <c r="Q190" i="6" s="1"/>
  <c r="P191" i="6"/>
  <c r="Q191" i="6" s="1"/>
  <c r="P192" i="6"/>
  <c r="Q192" i="6" s="1"/>
  <c r="P2" i="6"/>
  <c r="Q2" i="6" s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2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</calcChain>
</file>

<file path=xl/sharedStrings.xml><?xml version="1.0" encoding="utf-8"?>
<sst xmlns="http://schemas.openxmlformats.org/spreadsheetml/2006/main" count="549" uniqueCount="114">
  <si>
    <t>MATEQUILLA GIRASOL</t>
  </si>
  <si>
    <t xml:space="preserve">LECHE NUTRI </t>
  </si>
  <si>
    <t>LECHE NUTRI SEMI</t>
  </si>
  <si>
    <t>Chocolate en polvo cocoa doypack 420 g</t>
  </si>
  <si>
    <t>Atún lomitos en aceite girasol Campos 142 g x4 unds. A/F</t>
  </si>
  <si>
    <t>Café soluble granulado tradicional 160G Nescafé</t>
  </si>
  <si>
    <t>Aceite Girasol 1 l</t>
  </si>
  <si>
    <t>Caldo de gallina criolla Ranchero 8 g x 12 uni</t>
  </si>
  <si>
    <t>Fideos don vittorio 400 g fettuccine</t>
  </si>
  <si>
    <t>Pan molde blanco Moderna 550 g</t>
  </si>
  <si>
    <t>Fideos tornillo Don Vittorio 250 g</t>
  </si>
  <si>
    <t>Azúcar Saboreando 2 kg</t>
  </si>
  <si>
    <t>Frejol canario Del Sur 500 g</t>
  </si>
  <si>
    <t>Harina de Maíz pan 1 kg</t>
  </si>
  <si>
    <t>Salsa de tomate Maggi 550 g</t>
  </si>
  <si>
    <t>Arroz envejecido Oso 20 lb</t>
  </si>
  <si>
    <t>Arroz Conejo 20 lb</t>
  </si>
  <si>
    <t>Fideos Amancay 400 G Conchita Lisa</t>
  </si>
  <si>
    <t>atún sanduchero trozos en aceite isabel 160 g a/f</t>
  </si>
  <si>
    <t>Harina de maiz maizabrosa 1000 g</t>
  </si>
  <si>
    <t>Pan molde integral integral Dandy 500 g</t>
  </si>
  <si>
    <t>Mayonesa Maggi doypack 200g</t>
  </si>
  <si>
    <t>Mayonesa Maggi 400 g</t>
  </si>
  <si>
    <t>Aceite De Oliva Mediterraneo La Espanola Spray 200 ml</t>
  </si>
  <si>
    <t>Salsa Bbq Ole 430 G Cerveza</t>
  </si>
  <si>
    <t>Aceite De Oliva Refinado La Espanola 250 ml</t>
  </si>
  <si>
    <t>Salsa De Aji Rocoto Ole Doypack 200 G</t>
  </si>
  <si>
    <t>Aceite De Maiz Arcor 900 ml</t>
  </si>
  <si>
    <t>Fideos Don Vittorio 400 G Corbata Grande</t>
  </si>
  <si>
    <t>Harina De Trigo con levadura Ya 1 Kg</t>
  </si>
  <si>
    <t>Sopa de pollo craza fideos Maggi letras 60g</t>
  </si>
  <si>
    <t>Sardinas En Aceite Girasol Van Camp's 425 G A/f</t>
  </si>
  <si>
    <t>Gelatina Gelatoni 200 G Chicle</t>
  </si>
  <si>
    <t>Mostaza craza miel Maggi doypack 200g</t>
  </si>
  <si>
    <t>Adobo Los Andes Sazon Doypack 688 G</t>
  </si>
  <si>
    <t>Ajo En Polvo Condimensa 70 G</t>
  </si>
  <si>
    <t>Detergente Sapolio 1Kg + Cloro Sapolio 1L</t>
  </si>
  <si>
    <t>Suavizante Aromatel 900 ml + Lavavajillas Deja 350 g</t>
  </si>
  <si>
    <t>Funda para basura 58x71 cm Estrella 10 uni</t>
  </si>
  <si>
    <t>Cloro Clorox 3,8L GRATIS Clorox 1L</t>
  </si>
  <si>
    <t>Jabon P/lavar Ropa Top Combi 230g x2 Floral</t>
  </si>
  <si>
    <t>Lavavajilla en crema 1000g Sapolio + lavavajilla 500g</t>
  </si>
  <si>
    <t>Jabon Lavavajilla Estrella 600 ml Manzanilla</t>
  </si>
  <si>
    <t>JABON PROTEX 75 G PARA ARMADO DE COMBO LIMPIEZA PROFUNDA</t>
  </si>
  <si>
    <t>Lavavajilla Liquido Lava Todo 550 ml Sandia</t>
  </si>
  <si>
    <t>Esponja para teflon Click 2 Uni Dorado-plateado</t>
  </si>
  <si>
    <t>Detergente Liquido Deja Doypack 900 ml Floral</t>
  </si>
  <si>
    <t>Salsa De Tomate El Sabor Doypack 240 G</t>
  </si>
  <si>
    <t>Cerveza Club Premium 330ml Sixpack Doble Malta</t>
  </si>
  <si>
    <t>Jugo naranja Pulp 1 l</t>
  </si>
  <si>
    <t>Galletas rellenas chocolate Oreo 432 g</t>
  </si>
  <si>
    <t>Waffer classic Amor 175 g</t>
  </si>
  <si>
    <t>ALITAS DE POLLO AHUMADO EMPAQUE (450 A 500 Gr.)</t>
  </si>
  <si>
    <t>CHORIZO AL ROMERO 400GR.</t>
  </si>
  <si>
    <t>CHORICILLO EMPAQUE (500 GR)</t>
  </si>
  <si>
    <t>CHORIZO ARGENTINO DELGADO EMPAQUE (500 Gr)</t>
  </si>
  <si>
    <t>CHORIZO ARGENTINO EMPAQUE 400 Gr.</t>
  </si>
  <si>
    <t>CHORIZO CERVECERO X 7 EMPAQUE (500 Gr)</t>
  </si>
  <si>
    <t>CHORIZO CHISTORRA 400 GR</t>
  </si>
  <si>
    <t>CHORIZO CERVECERO X 7 ENFUNDADO (1 Kg)</t>
  </si>
  <si>
    <t>CHORIZO DE PAVO (400 G)</t>
  </si>
  <si>
    <t>CHORIZO PARRILLERO BOTON (300 Gr)</t>
  </si>
  <si>
    <t>CHORIZO PORCIÓN DIARIA (130 Gr)</t>
  </si>
  <si>
    <t>JAMÓN AMERICANO GRANDE RODAJAS (440 GR)</t>
  </si>
  <si>
    <t>Productos</t>
  </si>
  <si>
    <t>Febrero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</si>
  <si>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</si>
  <si>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</si>
  <si>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</si>
  <si>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</si>
  <si>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</si>
  <si>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</si>
  <si>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</si>
  <si>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</si>
  <si>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</si>
  <si>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</si>
  <si>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</si>
  <si>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 de Compras</t>
  </si>
  <si>
    <t>Clasificacion</t>
  </si>
  <si>
    <t>Lacteos</t>
  </si>
  <si>
    <t>Dulces</t>
  </si>
  <si>
    <t>Enlatados</t>
  </si>
  <si>
    <t>Café</t>
  </si>
  <si>
    <t>Aceite</t>
  </si>
  <si>
    <t>Pastas</t>
  </si>
  <si>
    <t>Pan</t>
  </si>
  <si>
    <t>Harina</t>
  </si>
  <si>
    <t>Salsa</t>
  </si>
  <si>
    <t xml:space="preserve">Azúcar </t>
  </si>
  <si>
    <t>Sopa</t>
  </si>
  <si>
    <t>Granos</t>
  </si>
  <si>
    <t xml:space="preserve">Harina </t>
  </si>
  <si>
    <t>Salsas</t>
  </si>
  <si>
    <t>Aceites</t>
  </si>
  <si>
    <t>Adobo</t>
  </si>
  <si>
    <t>Ajos</t>
  </si>
  <si>
    <t>Funda</t>
  </si>
  <si>
    <t>Cerveza</t>
  </si>
  <si>
    <t>Chorizo</t>
  </si>
  <si>
    <t>Jamon</t>
  </si>
  <si>
    <t>Presas</t>
  </si>
  <si>
    <t>Jugos</t>
  </si>
  <si>
    <t>Limpieza</t>
  </si>
  <si>
    <t>Restantes</t>
  </si>
  <si>
    <t>Embutidos</t>
  </si>
  <si>
    <t>Cereal</t>
  </si>
  <si>
    <t>Otros</t>
  </si>
  <si>
    <t>Té</t>
  </si>
  <si>
    <t>Precio_Compra</t>
  </si>
  <si>
    <t>Precio_venta</t>
  </si>
  <si>
    <t>Inversion</t>
  </si>
  <si>
    <t>Gananacia</t>
  </si>
  <si>
    <t>Perdida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</si>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</sst>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C$\@GMT-2022.07.21-05.00.51\Users\PCMAX\Downloads\Inventar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  <sheetName val="Compras 2021"/>
      <sheetName val="Hoja4"/>
      <sheetName val="Hoja1"/>
    </sheetNames>
    <sheetDataSet>
      <sheetData sheetId="0">
        <row r="5">
          <cell r="C5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478C-DFD3-434A-9CEC-8EFB99AE5709}">
  <dimension ref="A1:V192"/>
  <sheetViews>
    <sheetView tabSelected="1" topLeftCell="F1" zoomScale="88" zoomScaleNormal="88" workbookViewId="0">
      <selection activeCell="O1" sqref="O1"/>
    </sheetView>
  </sheetViews>
  <sheetFormatPr baseColWidth="10" defaultRowHeight="15" x14ac:dyDescent="0.25"/>
  <cols>
    <col min="1" max="1" width="45" customWidth="1"/>
    <col min="3" max="3" width="13.5703125" bestFit="1" customWidth="1"/>
    <col min="13" max="13" width="13.5703125" bestFit="1" customWidth="1"/>
    <col min="16" max="16" width="18.28515625" customWidth="1"/>
  </cols>
  <sheetData>
    <row r="1" spans="1:22" x14ac:dyDescent="0.25">
      <c r="A1" t="s">
        <v>64</v>
      </c>
      <c r="B1" t="s">
        <v>78</v>
      </c>
      <c r="C1" t="s">
        <v>66</v>
      </c>
      <c r="D1" t="s">
        <v>65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113</v>
      </c>
      <c r="P1" t="s">
        <v>77</v>
      </c>
      <c r="Q1" t="s">
        <v>103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</row>
    <row r="2" spans="1:22" x14ac:dyDescent="0.25">
      <c r="A2" t="s">
        <v>0</v>
      </c>
      <c r="B2" t="s">
        <v>79</v>
      </c>
      <c r="C2">
        <v>96</v>
      </c>
      <c r="D2">
        <v>102</v>
      </c>
      <c r="E2">
        <v>87</v>
      </c>
      <c r="F2">
        <v>93</v>
      </c>
      <c r="G2">
        <v>70</v>
      </c>
      <c r="H2">
        <v>100</v>
      </c>
      <c r="I2">
        <v>82</v>
      </c>
      <c r="J2">
        <v>93</v>
      </c>
      <c r="K2">
        <v>102</v>
      </c>
      <c r="L2">
        <v>93</v>
      </c>
      <c r="M2">
        <v>70</v>
      </c>
      <c r="N2">
        <v>93</v>
      </c>
      <c r="O2">
        <f>C2+D2+E2+F2+G2+H2+I2+J2+K2+L2+M2+N2</f>
        <v>1081</v>
      </c>
      <c r="P2">
        <f>Compras2021!O2+'[1]-enero'!$C$5</f>
        <v>1101</v>
      </c>
      <c r="Q2">
        <f>P2-O2</f>
        <v>20</v>
      </c>
      <c r="R2">
        <v>0.8</v>
      </c>
      <c r="S2">
        <v>1</v>
      </c>
      <c r="T2">
        <v>880.80000000000007</v>
      </c>
      <c r="U2">
        <v>1081</v>
      </c>
      <c r="V2">
        <v>20</v>
      </c>
    </row>
    <row r="3" spans="1:22" x14ac:dyDescent="0.25">
      <c r="A3" t="s">
        <v>1</v>
      </c>
      <c r="B3" t="s">
        <v>79</v>
      </c>
      <c r="C3">
        <v>90</v>
      </c>
      <c r="D3">
        <v>94</v>
      </c>
      <c r="E3">
        <v>94</v>
      </c>
      <c r="F3">
        <v>94</v>
      </c>
      <c r="G3">
        <v>71</v>
      </c>
      <c r="H3">
        <v>105</v>
      </c>
      <c r="I3">
        <v>85</v>
      </c>
      <c r="J3">
        <v>94</v>
      </c>
      <c r="K3">
        <v>100</v>
      </c>
      <c r="L3">
        <v>94</v>
      </c>
      <c r="M3">
        <v>70</v>
      </c>
      <c r="N3">
        <v>94</v>
      </c>
      <c r="O3">
        <f t="shared" ref="O3:O66" si="0">C3+D3+E3+F3+G3+H3+I3+J3+K3+L3+M3+N3</f>
        <v>1085</v>
      </c>
      <c r="P3">
        <f>Compras2021!O3+'[1]-enero'!$C$5</f>
        <v>1107</v>
      </c>
      <c r="Q3">
        <f t="shared" ref="Q3:Q66" si="1">P3-O3</f>
        <v>22</v>
      </c>
      <c r="R3">
        <v>0.9</v>
      </c>
      <c r="S3">
        <v>1.2</v>
      </c>
      <c r="T3">
        <v>996.30000000000007</v>
      </c>
      <c r="U3">
        <v>1302</v>
      </c>
      <c r="V3">
        <v>26.4</v>
      </c>
    </row>
    <row r="4" spans="1:22" x14ac:dyDescent="0.25">
      <c r="A4" t="s">
        <v>2</v>
      </c>
      <c r="B4" t="s">
        <v>79</v>
      </c>
      <c r="C4">
        <v>86</v>
      </c>
      <c r="D4">
        <v>98</v>
      </c>
      <c r="E4">
        <v>74</v>
      </c>
      <c r="F4">
        <v>86</v>
      </c>
      <c r="G4">
        <v>77</v>
      </c>
      <c r="H4">
        <v>99</v>
      </c>
      <c r="I4">
        <v>82</v>
      </c>
      <c r="J4">
        <v>86</v>
      </c>
      <c r="K4">
        <v>85</v>
      </c>
      <c r="L4">
        <v>86</v>
      </c>
      <c r="M4">
        <v>77</v>
      </c>
      <c r="N4">
        <v>86</v>
      </c>
      <c r="O4">
        <f t="shared" si="0"/>
        <v>1022</v>
      </c>
      <c r="P4">
        <f>Compras2021!O4+'[1]-enero'!$C$5</f>
        <v>1114</v>
      </c>
      <c r="Q4">
        <f t="shared" si="1"/>
        <v>92</v>
      </c>
      <c r="R4">
        <v>1</v>
      </c>
      <c r="S4">
        <v>1.55</v>
      </c>
      <c r="T4">
        <v>1114</v>
      </c>
      <c r="U4">
        <v>1584.1000000000001</v>
      </c>
      <c r="V4">
        <v>142.6</v>
      </c>
    </row>
    <row r="5" spans="1:22" x14ac:dyDescent="0.25">
      <c r="A5" t="s">
        <v>3</v>
      </c>
      <c r="B5" t="s">
        <v>80</v>
      </c>
      <c r="C5">
        <v>104</v>
      </c>
      <c r="D5">
        <v>74</v>
      </c>
      <c r="E5">
        <v>83</v>
      </c>
      <c r="F5">
        <v>88</v>
      </c>
      <c r="G5">
        <v>80</v>
      </c>
      <c r="H5">
        <v>99</v>
      </c>
      <c r="I5">
        <v>72</v>
      </c>
      <c r="J5">
        <v>88</v>
      </c>
      <c r="K5">
        <v>95</v>
      </c>
      <c r="L5">
        <v>88</v>
      </c>
      <c r="M5">
        <v>69</v>
      </c>
      <c r="N5">
        <v>88</v>
      </c>
      <c r="O5">
        <f t="shared" si="0"/>
        <v>1028</v>
      </c>
      <c r="P5">
        <f>Compras2021!O5+'[1]-enero'!$C$5</f>
        <v>1090</v>
      </c>
      <c r="Q5">
        <f t="shared" si="1"/>
        <v>62</v>
      </c>
      <c r="R5">
        <v>2.25</v>
      </c>
      <c r="S5">
        <v>2.5499999999999998</v>
      </c>
      <c r="T5">
        <v>2452.5</v>
      </c>
      <c r="U5">
        <v>2621.3999999999996</v>
      </c>
      <c r="V5">
        <v>158.1</v>
      </c>
    </row>
    <row r="6" spans="1:22" x14ac:dyDescent="0.25">
      <c r="A6" t="s">
        <v>4</v>
      </c>
      <c r="B6" t="s">
        <v>81</v>
      </c>
      <c r="C6">
        <v>96</v>
      </c>
      <c r="D6">
        <v>90</v>
      </c>
      <c r="E6">
        <v>85</v>
      </c>
      <c r="F6">
        <v>89</v>
      </c>
      <c r="G6">
        <v>80</v>
      </c>
      <c r="H6">
        <v>90</v>
      </c>
      <c r="I6">
        <v>79</v>
      </c>
      <c r="J6">
        <v>89</v>
      </c>
      <c r="K6">
        <v>85</v>
      </c>
      <c r="L6">
        <v>89</v>
      </c>
      <c r="M6">
        <v>75</v>
      </c>
      <c r="N6">
        <v>89</v>
      </c>
      <c r="O6">
        <f t="shared" si="0"/>
        <v>1036</v>
      </c>
      <c r="P6">
        <f>Compras2021!O6+'[1]-enero'!$C$5</f>
        <v>1125</v>
      </c>
      <c r="Q6">
        <f t="shared" si="1"/>
        <v>89</v>
      </c>
      <c r="R6">
        <v>1.29</v>
      </c>
      <c r="S6">
        <v>1.59</v>
      </c>
      <c r="T6">
        <v>1451.25</v>
      </c>
      <c r="U6">
        <v>1647.24</v>
      </c>
      <c r="V6">
        <v>141.51000000000002</v>
      </c>
    </row>
    <row r="7" spans="1:22" x14ac:dyDescent="0.25">
      <c r="A7" t="s">
        <v>5</v>
      </c>
      <c r="B7" t="s">
        <v>82</v>
      </c>
      <c r="C7">
        <v>87</v>
      </c>
      <c r="D7">
        <v>103</v>
      </c>
      <c r="E7">
        <v>81</v>
      </c>
      <c r="F7">
        <v>91</v>
      </c>
      <c r="G7">
        <v>80</v>
      </c>
      <c r="H7">
        <v>108</v>
      </c>
      <c r="I7">
        <v>77</v>
      </c>
      <c r="J7">
        <v>91</v>
      </c>
      <c r="K7">
        <v>99</v>
      </c>
      <c r="L7">
        <v>91</v>
      </c>
      <c r="M7">
        <v>78</v>
      </c>
      <c r="N7">
        <v>91</v>
      </c>
      <c r="O7">
        <f t="shared" si="0"/>
        <v>1077</v>
      </c>
      <c r="P7">
        <f>Compras2021!O7+'[1]-enero'!$C$5</f>
        <v>1119</v>
      </c>
      <c r="Q7">
        <f t="shared" si="1"/>
        <v>42</v>
      </c>
      <c r="R7">
        <v>5.59</v>
      </c>
      <c r="S7">
        <v>5.89</v>
      </c>
      <c r="T7">
        <v>6255.21</v>
      </c>
      <c r="U7">
        <v>6343.53</v>
      </c>
      <c r="V7">
        <v>247.38</v>
      </c>
    </row>
    <row r="8" spans="1:22" x14ac:dyDescent="0.25">
      <c r="A8" t="s">
        <v>6</v>
      </c>
      <c r="B8" t="s">
        <v>93</v>
      </c>
      <c r="C8">
        <v>93</v>
      </c>
      <c r="D8">
        <v>91</v>
      </c>
      <c r="E8">
        <v>92</v>
      </c>
      <c r="F8">
        <v>88</v>
      </c>
      <c r="G8">
        <v>71</v>
      </c>
      <c r="H8">
        <v>97</v>
      </c>
      <c r="I8">
        <v>86</v>
      </c>
      <c r="J8">
        <v>88</v>
      </c>
      <c r="K8">
        <v>91</v>
      </c>
      <c r="L8">
        <v>88</v>
      </c>
      <c r="M8">
        <v>68</v>
      </c>
      <c r="N8">
        <v>88</v>
      </c>
      <c r="O8">
        <f t="shared" si="0"/>
        <v>1041</v>
      </c>
      <c r="P8">
        <f>Compras2021!O8+'[1]-enero'!$C$5</f>
        <v>1094</v>
      </c>
      <c r="Q8">
        <f t="shared" si="1"/>
        <v>53</v>
      </c>
      <c r="R8">
        <v>5.19</v>
      </c>
      <c r="S8">
        <v>5.49</v>
      </c>
      <c r="T8">
        <v>5677.8600000000006</v>
      </c>
      <c r="U8">
        <v>5715.09</v>
      </c>
      <c r="V8">
        <v>290.97000000000003</v>
      </c>
    </row>
    <row r="9" spans="1:22" x14ac:dyDescent="0.25">
      <c r="A9" t="s">
        <v>7</v>
      </c>
      <c r="B9" t="s">
        <v>84</v>
      </c>
      <c r="C9">
        <v>101</v>
      </c>
      <c r="D9">
        <v>81</v>
      </c>
      <c r="E9">
        <v>73</v>
      </c>
      <c r="F9">
        <v>95</v>
      </c>
      <c r="G9">
        <v>80</v>
      </c>
      <c r="H9">
        <v>101</v>
      </c>
      <c r="I9">
        <v>70</v>
      </c>
      <c r="J9">
        <v>95</v>
      </c>
      <c r="K9">
        <v>103</v>
      </c>
      <c r="L9">
        <v>95</v>
      </c>
      <c r="M9">
        <v>79</v>
      </c>
      <c r="N9">
        <v>95</v>
      </c>
      <c r="O9">
        <f t="shared" si="0"/>
        <v>1068</v>
      </c>
      <c r="P9">
        <f>Compras2021!O9+'[1]-enero'!$C$5</f>
        <v>1070</v>
      </c>
      <c r="Q9">
        <f t="shared" si="1"/>
        <v>2</v>
      </c>
      <c r="R9">
        <v>2.6900000000000004</v>
      </c>
      <c r="S9">
        <v>2.99</v>
      </c>
      <c r="T9">
        <v>2878.3000000000006</v>
      </c>
      <c r="U9">
        <v>3193.32</v>
      </c>
      <c r="V9">
        <v>5.98</v>
      </c>
    </row>
    <row r="10" spans="1:22" x14ac:dyDescent="0.25">
      <c r="A10" t="s">
        <v>8</v>
      </c>
      <c r="B10" t="s">
        <v>84</v>
      </c>
      <c r="C10">
        <v>104</v>
      </c>
      <c r="D10">
        <v>93</v>
      </c>
      <c r="E10">
        <v>87</v>
      </c>
      <c r="F10">
        <v>92</v>
      </c>
      <c r="G10">
        <v>76</v>
      </c>
      <c r="H10">
        <v>97</v>
      </c>
      <c r="I10">
        <v>84</v>
      </c>
      <c r="J10">
        <v>92</v>
      </c>
      <c r="K10">
        <v>97</v>
      </c>
      <c r="L10">
        <v>92</v>
      </c>
      <c r="M10">
        <v>70</v>
      </c>
      <c r="N10">
        <v>92</v>
      </c>
      <c r="O10">
        <f t="shared" si="0"/>
        <v>1076</v>
      </c>
      <c r="P10">
        <f>Compras2021!O10+'[1]-enero'!$C$5</f>
        <v>1084</v>
      </c>
      <c r="Q10">
        <f t="shared" si="1"/>
        <v>8</v>
      </c>
      <c r="R10">
        <v>1.49</v>
      </c>
      <c r="S10">
        <v>1.79</v>
      </c>
      <c r="T10">
        <v>1615.16</v>
      </c>
      <c r="U10">
        <v>1926.04</v>
      </c>
      <c r="V10">
        <v>14.32</v>
      </c>
    </row>
    <row r="11" spans="1:22" x14ac:dyDescent="0.25">
      <c r="A11" t="s">
        <v>8</v>
      </c>
      <c r="B11" t="s">
        <v>84</v>
      </c>
      <c r="C11">
        <v>75</v>
      </c>
      <c r="D11">
        <v>80</v>
      </c>
      <c r="E11">
        <v>86</v>
      </c>
      <c r="F11">
        <v>94</v>
      </c>
      <c r="G11">
        <v>79</v>
      </c>
      <c r="H11">
        <v>94</v>
      </c>
      <c r="I11">
        <v>90</v>
      </c>
      <c r="J11">
        <v>94</v>
      </c>
      <c r="K11">
        <v>94</v>
      </c>
      <c r="L11">
        <v>94</v>
      </c>
      <c r="M11">
        <v>77</v>
      </c>
      <c r="N11">
        <v>94</v>
      </c>
      <c r="O11">
        <f t="shared" si="0"/>
        <v>1051</v>
      </c>
      <c r="P11">
        <f>Compras2021!O11+'[1]-enero'!$C$5</f>
        <v>1108</v>
      </c>
      <c r="Q11">
        <f t="shared" si="1"/>
        <v>57</v>
      </c>
      <c r="R11">
        <v>0.7</v>
      </c>
      <c r="S11">
        <v>1</v>
      </c>
      <c r="T11">
        <v>775.59999999999991</v>
      </c>
      <c r="U11">
        <v>1051</v>
      </c>
      <c r="V11">
        <v>57</v>
      </c>
    </row>
    <row r="12" spans="1:22" x14ac:dyDescent="0.25">
      <c r="A12" t="s">
        <v>9</v>
      </c>
      <c r="B12" t="s">
        <v>85</v>
      </c>
      <c r="C12">
        <v>73</v>
      </c>
      <c r="D12">
        <v>87</v>
      </c>
      <c r="E12">
        <v>72</v>
      </c>
      <c r="F12">
        <v>88</v>
      </c>
      <c r="G12">
        <v>77</v>
      </c>
      <c r="H12">
        <v>94</v>
      </c>
      <c r="I12">
        <v>85</v>
      </c>
      <c r="J12">
        <v>88</v>
      </c>
      <c r="K12">
        <v>107</v>
      </c>
      <c r="L12">
        <v>88</v>
      </c>
      <c r="M12">
        <v>79</v>
      </c>
      <c r="N12">
        <v>88</v>
      </c>
      <c r="O12">
        <f t="shared" si="0"/>
        <v>1026</v>
      </c>
      <c r="P12">
        <f>Compras2021!O12+'[1]-enero'!$C$5</f>
        <v>1075</v>
      </c>
      <c r="Q12">
        <f t="shared" si="1"/>
        <v>49</v>
      </c>
      <c r="R12">
        <v>1.0900000000000001</v>
      </c>
      <c r="S12">
        <v>1.59</v>
      </c>
      <c r="T12">
        <v>1171.75</v>
      </c>
      <c r="U12">
        <v>1631.3400000000001</v>
      </c>
      <c r="V12">
        <v>77.910000000000011</v>
      </c>
    </row>
    <row r="13" spans="1:22" x14ac:dyDescent="0.25">
      <c r="A13" t="s">
        <v>10</v>
      </c>
      <c r="B13" t="s">
        <v>84</v>
      </c>
      <c r="C13">
        <v>79</v>
      </c>
      <c r="D13">
        <v>84</v>
      </c>
      <c r="E13">
        <v>93</v>
      </c>
      <c r="F13">
        <v>90</v>
      </c>
      <c r="G13">
        <v>80</v>
      </c>
      <c r="H13">
        <v>100</v>
      </c>
      <c r="I13">
        <v>82</v>
      </c>
      <c r="J13">
        <v>90</v>
      </c>
      <c r="K13">
        <v>99</v>
      </c>
      <c r="L13">
        <v>67</v>
      </c>
      <c r="M13">
        <v>68</v>
      </c>
      <c r="N13">
        <v>90</v>
      </c>
      <c r="O13">
        <f t="shared" si="0"/>
        <v>1022</v>
      </c>
      <c r="P13">
        <f>Compras2021!O13+'[1]-enero'!$C$5</f>
        <v>1066</v>
      </c>
      <c r="Q13">
        <f t="shared" si="1"/>
        <v>44</v>
      </c>
      <c r="R13">
        <v>0.37</v>
      </c>
      <c r="S13">
        <v>0.87</v>
      </c>
      <c r="T13">
        <v>394.42</v>
      </c>
      <c r="U13">
        <v>889.14</v>
      </c>
      <c r="V13">
        <v>38.28</v>
      </c>
    </row>
    <row r="14" spans="1:22" x14ac:dyDescent="0.25">
      <c r="A14" t="s">
        <v>11</v>
      </c>
      <c r="B14" t="s">
        <v>88</v>
      </c>
      <c r="C14">
        <v>61</v>
      </c>
      <c r="D14">
        <v>67</v>
      </c>
      <c r="E14">
        <v>96</v>
      </c>
      <c r="F14">
        <v>86</v>
      </c>
      <c r="G14">
        <v>72</v>
      </c>
      <c r="H14">
        <v>100</v>
      </c>
      <c r="I14">
        <v>73</v>
      </c>
      <c r="J14">
        <v>86</v>
      </c>
      <c r="K14">
        <v>95</v>
      </c>
      <c r="L14">
        <v>86</v>
      </c>
      <c r="M14">
        <v>68</v>
      </c>
      <c r="N14">
        <v>86</v>
      </c>
      <c r="O14">
        <f t="shared" si="0"/>
        <v>976</v>
      </c>
      <c r="P14">
        <f>Compras2021!O14+'[1]-enero'!$C$5</f>
        <v>1091</v>
      </c>
      <c r="Q14">
        <f t="shared" si="1"/>
        <v>115</v>
      </c>
      <c r="R14">
        <v>1.3</v>
      </c>
      <c r="S14">
        <v>1.8</v>
      </c>
      <c r="T14">
        <v>1418.3</v>
      </c>
      <c r="U14">
        <v>1756.8</v>
      </c>
      <c r="V14">
        <v>207</v>
      </c>
    </row>
    <row r="15" spans="1:22" x14ac:dyDescent="0.25">
      <c r="A15" t="s">
        <v>12</v>
      </c>
      <c r="B15" t="s">
        <v>90</v>
      </c>
      <c r="C15">
        <v>70</v>
      </c>
      <c r="D15">
        <v>89</v>
      </c>
      <c r="E15">
        <v>92</v>
      </c>
      <c r="F15">
        <v>95</v>
      </c>
      <c r="G15">
        <v>74</v>
      </c>
      <c r="H15">
        <v>80</v>
      </c>
      <c r="I15">
        <v>90</v>
      </c>
      <c r="J15">
        <v>95</v>
      </c>
      <c r="K15">
        <v>92</v>
      </c>
      <c r="L15">
        <v>95</v>
      </c>
      <c r="M15">
        <v>75</v>
      </c>
      <c r="N15">
        <v>95</v>
      </c>
      <c r="O15">
        <f t="shared" si="0"/>
        <v>1042</v>
      </c>
      <c r="P15">
        <f>Compras2021!O15+'[1]-enero'!$C$5</f>
        <v>1151</v>
      </c>
      <c r="Q15">
        <f t="shared" si="1"/>
        <v>109</v>
      </c>
      <c r="R15">
        <v>1.49</v>
      </c>
      <c r="S15">
        <v>1.99</v>
      </c>
      <c r="T15">
        <v>1714.99</v>
      </c>
      <c r="U15">
        <v>2073.58</v>
      </c>
      <c r="V15">
        <v>216.91</v>
      </c>
    </row>
    <row r="16" spans="1:22" x14ac:dyDescent="0.25">
      <c r="A16" t="s">
        <v>13</v>
      </c>
      <c r="B16" t="s">
        <v>86</v>
      </c>
      <c r="C16">
        <v>76</v>
      </c>
      <c r="D16">
        <v>65</v>
      </c>
      <c r="E16">
        <v>95</v>
      </c>
      <c r="F16">
        <v>87</v>
      </c>
      <c r="G16">
        <v>75</v>
      </c>
      <c r="H16">
        <v>89</v>
      </c>
      <c r="I16">
        <v>71</v>
      </c>
      <c r="J16">
        <v>87</v>
      </c>
      <c r="K16">
        <v>99</v>
      </c>
      <c r="L16">
        <v>87</v>
      </c>
      <c r="M16">
        <v>73</v>
      </c>
      <c r="N16">
        <v>87</v>
      </c>
      <c r="O16">
        <f t="shared" si="0"/>
        <v>991</v>
      </c>
      <c r="P16">
        <f>Compras2021!O16+'[1]-enero'!$C$5</f>
        <v>1088</v>
      </c>
      <c r="Q16">
        <f t="shared" si="1"/>
        <v>97</v>
      </c>
      <c r="R16">
        <v>1.5899999999999999</v>
      </c>
      <c r="S16">
        <v>2.09</v>
      </c>
      <c r="T16">
        <v>1729.9199999999998</v>
      </c>
      <c r="U16">
        <v>2071.19</v>
      </c>
      <c r="V16">
        <v>202.73</v>
      </c>
    </row>
    <row r="17" spans="1:22" x14ac:dyDescent="0.25">
      <c r="A17" t="s">
        <v>14</v>
      </c>
      <c r="B17" t="s">
        <v>92</v>
      </c>
      <c r="C17">
        <v>69</v>
      </c>
      <c r="D17">
        <v>84</v>
      </c>
      <c r="E17">
        <v>77</v>
      </c>
      <c r="F17">
        <v>87</v>
      </c>
      <c r="G17">
        <v>71</v>
      </c>
      <c r="H17">
        <v>90</v>
      </c>
      <c r="I17">
        <v>52</v>
      </c>
      <c r="J17">
        <v>87</v>
      </c>
      <c r="K17">
        <v>85</v>
      </c>
      <c r="L17">
        <v>87</v>
      </c>
      <c r="M17">
        <v>77</v>
      </c>
      <c r="N17">
        <v>87</v>
      </c>
      <c r="O17">
        <f t="shared" si="0"/>
        <v>953</v>
      </c>
      <c r="P17">
        <f>Compras2021!O17+'[1]-enero'!$C$5</f>
        <v>1036</v>
      </c>
      <c r="Q17">
        <f t="shared" si="1"/>
        <v>83</v>
      </c>
      <c r="R17">
        <v>1.49</v>
      </c>
      <c r="S17">
        <v>1.99</v>
      </c>
      <c r="T17">
        <v>1543.64</v>
      </c>
      <c r="U17">
        <v>1896.47</v>
      </c>
      <c r="V17">
        <v>165.17</v>
      </c>
    </row>
    <row r="18" spans="1:22" x14ac:dyDescent="0.25">
      <c r="A18" t="s">
        <v>15</v>
      </c>
      <c r="B18" t="s">
        <v>90</v>
      </c>
      <c r="C18">
        <v>76</v>
      </c>
      <c r="D18">
        <v>80</v>
      </c>
      <c r="E18">
        <v>76</v>
      </c>
      <c r="F18">
        <v>89</v>
      </c>
      <c r="G18">
        <v>74</v>
      </c>
      <c r="H18">
        <v>108</v>
      </c>
      <c r="I18">
        <v>80</v>
      </c>
      <c r="J18">
        <v>89</v>
      </c>
      <c r="K18">
        <v>95</v>
      </c>
      <c r="L18">
        <v>68</v>
      </c>
      <c r="M18">
        <v>79</v>
      </c>
      <c r="N18">
        <v>89</v>
      </c>
      <c r="O18">
        <f t="shared" si="0"/>
        <v>1003</v>
      </c>
      <c r="P18">
        <f>Compras2021!O18+'[1]-enero'!$C$5</f>
        <v>1051</v>
      </c>
      <c r="Q18">
        <f t="shared" si="1"/>
        <v>48</v>
      </c>
      <c r="R18">
        <v>10.5</v>
      </c>
      <c r="S18">
        <v>11</v>
      </c>
      <c r="T18">
        <v>11035.5</v>
      </c>
      <c r="U18">
        <v>11033</v>
      </c>
      <c r="V18">
        <v>528</v>
      </c>
    </row>
    <row r="19" spans="1:22" x14ac:dyDescent="0.25">
      <c r="A19" t="s">
        <v>16</v>
      </c>
      <c r="B19" t="s">
        <v>90</v>
      </c>
      <c r="C19">
        <v>65</v>
      </c>
      <c r="D19">
        <v>80</v>
      </c>
      <c r="E19">
        <v>84</v>
      </c>
      <c r="F19">
        <v>92</v>
      </c>
      <c r="G19">
        <v>73</v>
      </c>
      <c r="H19">
        <v>106</v>
      </c>
      <c r="I19">
        <v>85</v>
      </c>
      <c r="J19">
        <v>92</v>
      </c>
      <c r="K19">
        <v>88</v>
      </c>
      <c r="L19">
        <v>92</v>
      </c>
      <c r="M19">
        <v>79</v>
      </c>
      <c r="N19">
        <v>92</v>
      </c>
      <c r="O19">
        <f t="shared" si="0"/>
        <v>1028</v>
      </c>
      <c r="P19">
        <f>Compras2021!O19+'[1]-enero'!$C$5</f>
        <v>1133</v>
      </c>
      <c r="Q19">
        <f t="shared" si="1"/>
        <v>105</v>
      </c>
      <c r="R19">
        <v>11</v>
      </c>
      <c r="S19">
        <v>11.5</v>
      </c>
      <c r="T19">
        <v>12463</v>
      </c>
      <c r="U19">
        <v>11822</v>
      </c>
      <c r="V19">
        <v>1207.5</v>
      </c>
    </row>
    <row r="20" spans="1:22" x14ac:dyDescent="0.25">
      <c r="A20" t="s">
        <v>17</v>
      </c>
      <c r="B20" t="s">
        <v>84</v>
      </c>
      <c r="C20">
        <v>63</v>
      </c>
      <c r="D20">
        <v>50</v>
      </c>
      <c r="E20">
        <v>90</v>
      </c>
      <c r="F20">
        <v>95</v>
      </c>
      <c r="G20">
        <v>70</v>
      </c>
      <c r="H20">
        <v>81</v>
      </c>
      <c r="I20">
        <v>74</v>
      </c>
      <c r="J20">
        <v>95</v>
      </c>
      <c r="K20">
        <v>104</v>
      </c>
      <c r="L20">
        <v>95</v>
      </c>
      <c r="M20">
        <v>70</v>
      </c>
      <c r="N20">
        <v>95</v>
      </c>
      <c r="O20">
        <f t="shared" si="0"/>
        <v>982</v>
      </c>
      <c r="P20">
        <f>Compras2021!O20+'[1]-enero'!$C$5</f>
        <v>1017</v>
      </c>
      <c r="Q20">
        <f t="shared" si="1"/>
        <v>35</v>
      </c>
      <c r="R20">
        <v>0.39</v>
      </c>
      <c r="S20">
        <v>0.89</v>
      </c>
      <c r="T20">
        <v>396.63</v>
      </c>
      <c r="U20">
        <v>873.98</v>
      </c>
      <c r="V20">
        <v>31.150000000000002</v>
      </c>
    </row>
    <row r="21" spans="1:22" x14ac:dyDescent="0.25">
      <c r="A21" t="s">
        <v>18</v>
      </c>
      <c r="B21" t="s">
        <v>81</v>
      </c>
      <c r="C21">
        <v>64</v>
      </c>
      <c r="D21">
        <v>92</v>
      </c>
      <c r="E21">
        <v>85</v>
      </c>
      <c r="F21">
        <v>95</v>
      </c>
      <c r="G21">
        <v>70</v>
      </c>
      <c r="H21">
        <v>109</v>
      </c>
      <c r="I21">
        <v>61</v>
      </c>
      <c r="J21">
        <v>95</v>
      </c>
      <c r="K21">
        <v>101</v>
      </c>
      <c r="L21">
        <v>95</v>
      </c>
      <c r="M21">
        <v>69</v>
      </c>
      <c r="N21">
        <v>95</v>
      </c>
      <c r="O21">
        <f t="shared" si="0"/>
        <v>1031</v>
      </c>
      <c r="P21">
        <f>Compras2021!O21+'[1]-enero'!$C$5</f>
        <v>1098</v>
      </c>
      <c r="Q21">
        <f t="shared" si="1"/>
        <v>67</v>
      </c>
      <c r="R21">
        <v>0.79</v>
      </c>
      <c r="S21">
        <v>1.29</v>
      </c>
      <c r="T21">
        <v>867.42000000000007</v>
      </c>
      <c r="U21">
        <v>1329.99</v>
      </c>
      <c r="V21">
        <v>86.43</v>
      </c>
    </row>
    <row r="22" spans="1:22" x14ac:dyDescent="0.25">
      <c r="A22" t="s">
        <v>19</v>
      </c>
      <c r="B22" t="s">
        <v>86</v>
      </c>
      <c r="C22">
        <v>73</v>
      </c>
      <c r="D22">
        <v>83</v>
      </c>
      <c r="E22">
        <v>76</v>
      </c>
      <c r="F22">
        <v>93</v>
      </c>
      <c r="G22">
        <v>77</v>
      </c>
      <c r="H22">
        <v>87</v>
      </c>
      <c r="I22">
        <v>74</v>
      </c>
      <c r="J22">
        <v>93</v>
      </c>
      <c r="K22">
        <v>84</v>
      </c>
      <c r="L22">
        <v>93</v>
      </c>
      <c r="M22">
        <v>72</v>
      </c>
      <c r="N22">
        <v>93</v>
      </c>
      <c r="O22">
        <f t="shared" si="0"/>
        <v>998</v>
      </c>
      <c r="P22">
        <f>Compras2021!O22+'[1]-enero'!$C$5</f>
        <v>1098</v>
      </c>
      <c r="Q22">
        <f t="shared" si="1"/>
        <v>100</v>
      </c>
      <c r="R22">
        <v>1.8900000000000001</v>
      </c>
      <c r="S22">
        <v>2.39</v>
      </c>
      <c r="T22">
        <v>2075.2200000000003</v>
      </c>
      <c r="U22">
        <v>2385.2200000000003</v>
      </c>
      <c r="V22">
        <v>239</v>
      </c>
    </row>
    <row r="23" spans="1:22" x14ac:dyDescent="0.25">
      <c r="A23" t="s">
        <v>20</v>
      </c>
      <c r="B23" t="s">
        <v>85</v>
      </c>
      <c r="C23">
        <v>67</v>
      </c>
      <c r="D23">
        <v>77</v>
      </c>
      <c r="E23">
        <v>77</v>
      </c>
      <c r="F23">
        <v>88</v>
      </c>
      <c r="G23">
        <v>76</v>
      </c>
      <c r="H23">
        <v>83</v>
      </c>
      <c r="I23">
        <v>65</v>
      </c>
      <c r="J23">
        <v>88</v>
      </c>
      <c r="K23">
        <v>96</v>
      </c>
      <c r="L23">
        <v>88</v>
      </c>
      <c r="M23">
        <v>68</v>
      </c>
      <c r="N23">
        <v>88</v>
      </c>
      <c r="O23">
        <f t="shared" si="0"/>
        <v>961</v>
      </c>
      <c r="P23">
        <f>Compras2021!O23+'[1]-enero'!$C$5</f>
        <v>1026</v>
      </c>
      <c r="Q23">
        <f t="shared" si="1"/>
        <v>65</v>
      </c>
      <c r="R23">
        <v>0.8899999999999999</v>
      </c>
      <c r="S23">
        <v>1.39</v>
      </c>
      <c r="T23">
        <v>913.13999999999987</v>
      </c>
      <c r="U23">
        <v>1335.79</v>
      </c>
      <c r="V23">
        <v>90.35</v>
      </c>
    </row>
    <row r="24" spans="1:22" x14ac:dyDescent="0.25">
      <c r="A24" t="s">
        <v>21</v>
      </c>
      <c r="B24" t="s">
        <v>92</v>
      </c>
      <c r="C24">
        <v>61</v>
      </c>
      <c r="D24">
        <v>88</v>
      </c>
      <c r="E24">
        <v>71</v>
      </c>
      <c r="F24">
        <v>90</v>
      </c>
      <c r="G24">
        <v>72</v>
      </c>
      <c r="H24">
        <v>81</v>
      </c>
      <c r="I24">
        <v>96</v>
      </c>
      <c r="J24">
        <v>90</v>
      </c>
      <c r="K24">
        <v>107</v>
      </c>
      <c r="L24">
        <v>90</v>
      </c>
      <c r="M24">
        <v>74</v>
      </c>
      <c r="N24">
        <v>90</v>
      </c>
      <c r="O24">
        <f t="shared" si="0"/>
        <v>1010</v>
      </c>
      <c r="P24">
        <f>Compras2021!O24+'[1]-enero'!$C$5</f>
        <v>1044</v>
      </c>
      <c r="Q24">
        <f t="shared" si="1"/>
        <v>34</v>
      </c>
      <c r="R24">
        <v>1.34</v>
      </c>
      <c r="S24">
        <v>1.59</v>
      </c>
      <c r="T24">
        <v>1398.96</v>
      </c>
      <c r="U24">
        <v>1605.9</v>
      </c>
      <c r="V24">
        <v>54.06</v>
      </c>
    </row>
    <row r="25" spans="1:22" x14ac:dyDescent="0.25">
      <c r="A25" t="s">
        <v>22</v>
      </c>
      <c r="B25" t="s">
        <v>92</v>
      </c>
      <c r="C25">
        <v>69</v>
      </c>
      <c r="D25">
        <v>80</v>
      </c>
      <c r="E25">
        <v>85</v>
      </c>
      <c r="F25">
        <v>91</v>
      </c>
      <c r="G25">
        <v>76</v>
      </c>
      <c r="H25">
        <v>108</v>
      </c>
      <c r="I25">
        <v>53</v>
      </c>
      <c r="J25">
        <v>91</v>
      </c>
      <c r="K25">
        <v>91</v>
      </c>
      <c r="L25">
        <v>91</v>
      </c>
      <c r="M25">
        <v>72</v>
      </c>
      <c r="N25">
        <v>91</v>
      </c>
      <c r="O25">
        <f t="shared" si="0"/>
        <v>998</v>
      </c>
      <c r="P25">
        <f>Compras2021!O25+'[1]-enero'!$C$5</f>
        <v>1063</v>
      </c>
      <c r="Q25">
        <f t="shared" si="1"/>
        <v>65</v>
      </c>
      <c r="R25">
        <v>2.34</v>
      </c>
      <c r="S25">
        <v>2.59</v>
      </c>
      <c r="T25">
        <v>2487.42</v>
      </c>
      <c r="U25">
        <v>2584.8199999999997</v>
      </c>
      <c r="V25">
        <v>168.35</v>
      </c>
    </row>
    <row r="26" spans="1:22" x14ac:dyDescent="0.25">
      <c r="A26" t="s">
        <v>23</v>
      </c>
      <c r="B26" t="s">
        <v>93</v>
      </c>
      <c r="C26">
        <v>67</v>
      </c>
      <c r="D26">
        <v>97</v>
      </c>
      <c r="E26">
        <v>84</v>
      </c>
      <c r="F26">
        <v>87</v>
      </c>
      <c r="G26">
        <v>75</v>
      </c>
      <c r="H26">
        <v>90</v>
      </c>
      <c r="I26">
        <v>66</v>
      </c>
      <c r="J26">
        <v>87</v>
      </c>
      <c r="K26">
        <v>81</v>
      </c>
      <c r="L26">
        <v>87</v>
      </c>
      <c r="M26">
        <v>72</v>
      </c>
      <c r="N26">
        <v>87</v>
      </c>
      <c r="O26">
        <f t="shared" si="0"/>
        <v>980</v>
      </c>
      <c r="P26">
        <f>Compras2021!O26+'[1]-enero'!$C$5</f>
        <v>1102</v>
      </c>
      <c r="Q26">
        <f t="shared" si="1"/>
        <v>122</v>
      </c>
      <c r="R26">
        <v>7.34</v>
      </c>
      <c r="S26">
        <v>7.59</v>
      </c>
      <c r="T26">
        <v>8088.68</v>
      </c>
      <c r="U26">
        <v>7438.2</v>
      </c>
      <c r="V26">
        <v>925.98</v>
      </c>
    </row>
    <row r="27" spans="1:22" x14ac:dyDescent="0.25">
      <c r="A27" t="s">
        <v>24</v>
      </c>
      <c r="B27" t="s">
        <v>92</v>
      </c>
      <c r="C27">
        <v>67</v>
      </c>
      <c r="D27">
        <v>94</v>
      </c>
      <c r="E27">
        <v>95</v>
      </c>
      <c r="F27">
        <v>92</v>
      </c>
      <c r="G27">
        <v>74</v>
      </c>
      <c r="H27">
        <v>95</v>
      </c>
      <c r="I27">
        <v>60</v>
      </c>
      <c r="J27">
        <v>92</v>
      </c>
      <c r="K27">
        <v>90</v>
      </c>
      <c r="L27">
        <v>92</v>
      </c>
      <c r="M27">
        <v>72</v>
      </c>
      <c r="N27">
        <v>92</v>
      </c>
      <c r="O27">
        <f t="shared" si="0"/>
        <v>1015</v>
      </c>
      <c r="P27">
        <f>Compras2021!O27+'[1]-enero'!$C$5</f>
        <v>1075</v>
      </c>
      <c r="Q27">
        <f t="shared" si="1"/>
        <v>60</v>
      </c>
      <c r="R27">
        <v>1.74</v>
      </c>
      <c r="S27">
        <v>1.99</v>
      </c>
      <c r="T27">
        <v>1870.5</v>
      </c>
      <c r="U27">
        <v>2019.85</v>
      </c>
      <c r="V27">
        <v>119.4</v>
      </c>
    </row>
    <row r="28" spans="1:22" x14ac:dyDescent="0.25">
      <c r="A28" t="s">
        <v>25</v>
      </c>
      <c r="B28" t="s">
        <v>93</v>
      </c>
      <c r="C28">
        <v>72</v>
      </c>
      <c r="D28">
        <v>36</v>
      </c>
      <c r="E28">
        <v>98</v>
      </c>
      <c r="F28">
        <v>94</v>
      </c>
      <c r="G28">
        <v>77</v>
      </c>
      <c r="H28">
        <v>106</v>
      </c>
      <c r="I28">
        <v>68</v>
      </c>
      <c r="J28">
        <v>94</v>
      </c>
      <c r="K28">
        <v>84</v>
      </c>
      <c r="L28">
        <v>94</v>
      </c>
      <c r="M28">
        <v>76</v>
      </c>
      <c r="N28">
        <v>94</v>
      </c>
      <c r="O28">
        <f t="shared" si="0"/>
        <v>993</v>
      </c>
      <c r="P28">
        <f>Compras2021!O28+'[1]-enero'!$C$5</f>
        <v>1087</v>
      </c>
      <c r="Q28">
        <f t="shared" si="1"/>
        <v>94</v>
      </c>
      <c r="R28">
        <v>4.34</v>
      </c>
      <c r="S28">
        <v>4.59</v>
      </c>
      <c r="T28">
        <v>4717.58</v>
      </c>
      <c r="U28">
        <v>4557.87</v>
      </c>
      <c r="V28">
        <v>431.46</v>
      </c>
    </row>
    <row r="29" spans="1:22" x14ac:dyDescent="0.25">
      <c r="A29" t="s">
        <v>26</v>
      </c>
      <c r="B29" t="s">
        <v>92</v>
      </c>
      <c r="C29">
        <v>74</v>
      </c>
      <c r="D29">
        <v>51</v>
      </c>
      <c r="E29">
        <v>81</v>
      </c>
      <c r="F29">
        <v>94</v>
      </c>
      <c r="G29">
        <v>75</v>
      </c>
      <c r="H29">
        <v>87</v>
      </c>
      <c r="I29">
        <v>67</v>
      </c>
      <c r="J29">
        <v>94</v>
      </c>
      <c r="K29">
        <v>93</v>
      </c>
      <c r="L29">
        <v>94</v>
      </c>
      <c r="M29">
        <v>78</v>
      </c>
      <c r="N29">
        <v>94</v>
      </c>
      <c r="O29">
        <f t="shared" si="0"/>
        <v>982</v>
      </c>
      <c r="P29">
        <f>Compras2021!O29+'[1]-enero'!$C$5</f>
        <v>1065</v>
      </c>
      <c r="Q29">
        <f t="shared" si="1"/>
        <v>83</v>
      </c>
      <c r="R29">
        <v>1.44</v>
      </c>
      <c r="S29">
        <v>1.69</v>
      </c>
      <c r="T29">
        <v>1533.6</v>
      </c>
      <c r="U29">
        <v>1659.58</v>
      </c>
      <c r="V29">
        <v>140.26999999999998</v>
      </c>
    </row>
    <row r="30" spans="1:22" x14ac:dyDescent="0.25">
      <c r="A30" t="s">
        <v>27</v>
      </c>
      <c r="B30" t="s">
        <v>93</v>
      </c>
      <c r="C30">
        <v>60</v>
      </c>
      <c r="D30">
        <v>90</v>
      </c>
      <c r="E30">
        <v>70</v>
      </c>
      <c r="F30">
        <v>92</v>
      </c>
      <c r="G30">
        <v>79</v>
      </c>
      <c r="H30">
        <v>105</v>
      </c>
      <c r="I30">
        <v>67</v>
      </c>
      <c r="J30">
        <v>92</v>
      </c>
      <c r="K30">
        <v>98</v>
      </c>
      <c r="L30">
        <v>92</v>
      </c>
      <c r="M30">
        <v>75</v>
      </c>
      <c r="N30">
        <v>92</v>
      </c>
      <c r="O30">
        <f t="shared" si="0"/>
        <v>1012</v>
      </c>
      <c r="P30">
        <f>Compras2021!O30+'[1]-enero'!$C$5</f>
        <v>1124</v>
      </c>
      <c r="Q30">
        <f t="shared" si="1"/>
        <v>112</v>
      </c>
      <c r="R30">
        <v>3.74</v>
      </c>
      <c r="S30">
        <v>3.99</v>
      </c>
      <c r="T30">
        <v>4203.76</v>
      </c>
      <c r="U30">
        <v>4037.88</v>
      </c>
      <c r="V30">
        <v>446.88</v>
      </c>
    </row>
    <row r="31" spans="1:22" x14ac:dyDescent="0.25">
      <c r="A31" t="s">
        <v>28</v>
      </c>
      <c r="B31" t="s">
        <v>84</v>
      </c>
      <c r="C31">
        <v>65</v>
      </c>
      <c r="D31">
        <v>80</v>
      </c>
      <c r="E31">
        <v>99</v>
      </c>
      <c r="F31">
        <v>87</v>
      </c>
      <c r="G31">
        <v>75</v>
      </c>
      <c r="H31">
        <v>86</v>
      </c>
      <c r="I31">
        <v>65</v>
      </c>
      <c r="J31">
        <v>87</v>
      </c>
      <c r="K31">
        <v>106</v>
      </c>
      <c r="L31">
        <v>87</v>
      </c>
      <c r="M31">
        <v>74</v>
      </c>
      <c r="N31">
        <v>87</v>
      </c>
      <c r="O31">
        <f t="shared" si="0"/>
        <v>998</v>
      </c>
      <c r="P31">
        <f>Compras2021!O31+'[1]-enero'!$C$5</f>
        <v>1119</v>
      </c>
      <c r="Q31">
        <f t="shared" si="1"/>
        <v>121</v>
      </c>
      <c r="R31">
        <v>1.3</v>
      </c>
      <c r="S31">
        <v>1.55</v>
      </c>
      <c r="T31">
        <v>1454.7</v>
      </c>
      <c r="U31">
        <v>1546.9</v>
      </c>
      <c r="V31">
        <v>187.55</v>
      </c>
    </row>
    <row r="32" spans="1:22" x14ac:dyDescent="0.25">
      <c r="A32" t="s">
        <v>29</v>
      </c>
      <c r="B32" t="s">
        <v>86</v>
      </c>
      <c r="C32">
        <v>65</v>
      </c>
      <c r="D32">
        <v>83</v>
      </c>
      <c r="E32">
        <v>77</v>
      </c>
      <c r="F32">
        <v>89</v>
      </c>
      <c r="G32">
        <v>79</v>
      </c>
      <c r="H32">
        <v>94</v>
      </c>
      <c r="I32">
        <v>68</v>
      </c>
      <c r="J32">
        <v>89</v>
      </c>
      <c r="K32">
        <v>97</v>
      </c>
      <c r="L32">
        <v>89</v>
      </c>
      <c r="M32">
        <v>71</v>
      </c>
      <c r="N32">
        <v>89</v>
      </c>
      <c r="O32">
        <f t="shared" si="0"/>
        <v>990</v>
      </c>
      <c r="P32">
        <f>Compras2021!O32+'[1]-enero'!$C$5</f>
        <v>1097</v>
      </c>
      <c r="Q32">
        <f t="shared" si="1"/>
        <v>107</v>
      </c>
      <c r="R32">
        <v>2.74</v>
      </c>
      <c r="S32">
        <v>2.99</v>
      </c>
      <c r="T32">
        <v>3005.78</v>
      </c>
      <c r="U32">
        <v>2960.1000000000004</v>
      </c>
      <c r="V32">
        <v>319.93</v>
      </c>
    </row>
    <row r="33" spans="1:22" x14ac:dyDescent="0.25">
      <c r="A33" t="s">
        <v>30</v>
      </c>
      <c r="B33" t="s">
        <v>89</v>
      </c>
      <c r="C33">
        <v>68</v>
      </c>
      <c r="D33">
        <v>67</v>
      </c>
      <c r="E33">
        <v>75</v>
      </c>
      <c r="F33">
        <v>94</v>
      </c>
      <c r="G33">
        <v>79</v>
      </c>
      <c r="H33">
        <v>110</v>
      </c>
      <c r="I33">
        <v>66</v>
      </c>
      <c r="J33">
        <v>94</v>
      </c>
      <c r="K33">
        <v>88</v>
      </c>
      <c r="L33">
        <v>94</v>
      </c>
      <c r="M33">
        <v>71</v>
      </c>
      <c r="N33">
        <v>94</v>
      </c>
      <c r="O33">
        <f t="shared" si="0"/>
        <v>1000</v>
      </c>
      <c r="P33">
        <f>Compras2021!O33+'[1]-enero'!$C$5</f>
        <v>1096</v>
      </c>
      <c r="Q33">
        <f t="shared" si="1"/>
        <v>96</v>
      </c>
      <c r="R33">
        <v>0.54</v>
      </c>
      <c r="S33">
        <v>0.79</v>
      </c>
      <c r="T33">
        <v>591.84</v>
      </c>
      <c r="U33">
        <v>790</v>
      </c>
      <c r="V33">
        <v>75.84</v>
      </c>
    </row>
    <row r="34" spans="1:22" x14ac:dyDescent="0.25">
      <c r="A34" t="s">
        <v>31</v>
      </c>
      <c r="B34" t="s">
        <v>81</v>
      </c>
      <c r="C34">
        <v>71</v>
      </c>
      <c r="D34">
        <v>102</v>
      </c>
      <c r="E34">
        <v>84</v>
      </c>
      <c r="F34">
        <v>95</v>
      </c>
      <c r="G34">
        <v>75</v>
      </c>
      <c r="H34">
        <v>108</v>
      </c>
      <c r="I34">
        <v>51</v>
      </c>
      <c r="J34">
        <v>95</v>
      </c>
      <c r="K34">
        <v>91</v>
      </c>
      <c r="L34">
        <v>95</v>
      </c>
      <c r="M34">
        <v>72</v>
      </c>
      <c r="N34">
        <v>95</v>
      </c>
      <c r="O34">
        <f t="shared" si="0"/>
        <v>1034</v>
      </c>
      <c r="P34">
        <f>Compras2021!O34+'[1]-enero'!$C$5</f>
        <v>1129</v>
      </c>
      <c r="Q34">
        <f t="shared" si="1"/>
        <v>95</v>
      </c>
      <c r="R34">
        <v>1.24</v>
      </c>
      <c r="S34">
        <v>1.49</v>
      </c>
      <c r="T34">
        <v>1399.96</v>
      </c>
      <c r="U34">
        <v>1540.66</v>
      </c>
      <c r="V34">
        <v>141.55000000000001</v>
      </c>
    </row>
    <row r="35" spans="1:22" x14ac:dyDescent="0.25">
      <c r="A35" t="s">
        <v>32</v>
      </c>
      <c r="B35" t="s">
        <v>80</v>
      </c>
      <c r="C35">
        <v>64</v>
      </c>
      <c r="D35">
        <v>51</v>
      </c>
      <c r="E35">
        <v>80</v>
      </c>
      <c r="F35">
        <v>92</v>
      </c>
      <c r="G35">
        <v>76</v>
      </c>
      <c r="H35">
        <v>89</v>
      </c>
      <c r="I35">
        <v>86</v>
      </c>
      <c r="J35">
        <v>92</v>
      </c>
      <c r="K35">
        <v>82</v>
      </c>
      <c r="L35">
        <v>92</v>
      </c>
      <c r="M35">
        <v>70</v>
      </c>
      <c r="N35">
        <v>92</v>
      </c>
      <c r="O35">
        <f t="shared" si="0"/>
        <v>966</v>
      </c>
      <c r="P35">
        <f>Compras2021!O35+'[1]-enero'!$C$5</f>
        <v>1113</v>
      </c>
      <c r="Q35">
        <f t="shared" si="1"/>
        <v>147</v>
      </c>
      <c r="R35">
        <v>0.54</v>
      </c>
      <c r="S35">
        <v>0.79</v>
      </c>
      <c r="T35">
        <v>601.0200000000001</v>
      </c>
      <c r="U35">
        <v>763.14</v>
      </c>
      <c r="V35">
        <v>116.13000000000001</v>
      </c>
    </row>
    <row r="36" spans="1:22" x14ac:dyDescent="0.25">
      <c r="A36" t="s">
        <v>33</v>
      </c>
      <c r="B36" t="s">
        <v>92</v>
      </c>
      <c r="C36">
        <v>70</v>
      </c>
      <c r="D36">
        <v>96</v>
      </c>
      <c r="E36">
        <v>70</v>
      </c>
      <c r="F36">
        <v>93</v>
      </c>
      <c r="G36">
        <v>76</v>
      </c>
      <c r="H36">
        <v>77</v>
      </c>
      <c r="I36">
        <v>61</v>
      </c>
      <c r="J36">
        <v>93</v>
      </c>
      <c r="K36">
        <v>102</v>
      </c>
      <c r="L36">
        <v>82</v>
      </c>
      <c r="M36">
        <v>76</v>
      </c>
      <c r="N36">
        <v>93</v>
      </c>
      <c r="O36">
        <f t="shared" si="0"/>
        <v>989</v>
      </c>
      <c r="P36">
        <f>Compras2021!O36+'[1]-enero'!$C$5</f>
        <v>1021</v>
      </c>
      <c r="Q36">
        <f t="shared" si="1"/>
        <v>32</v>
      </c>
      <c r="R36">
        <v>1.2000000000000002</v>
      </c>
      <c r="S36">
        <v>1.6</v>
      </c>
      <c r="T36">
        <v>1225.2000000000003</v>
      </c>
      <c r="U36">
        <v>1582.4</v>
      </c>
      <c r="V36">
        <v>51.2</v>
      </c>
    </row>
    <row r="37" spans="1:22" x14ac:dyDescent="0.25">
      <c r="A37" t="s">
        <v>34</v>
      </c>
      <c r="B37" t="s">
        <v>94</v>
      </c>
      <c r="C37">
        <v>64</v>
      </c>
      <c r="D37">
        <v>65</v>
      </c>
      <c r="E37">
        <v>79</v>
      </c>
      <c r="F37">
        <v>86</v>
      </c>
      <c r="G37">
        <v>79</v>
      </c>
      <c r="H37">
        <v>83</v>
      </c>
      <c r="I37">
        <v>65</v>
      </c>
      <c r="J37">
        <v>86</v>
      </c>
      <c r="K37">
        <v>104</v>
      </c>
      <c r="L37">
        <v>86</v>
      </c>
      <c r="M37">
        <v>79</v>
      </c>
      <c r="N37">
        <v>86</v>
      </c>
      <c r="O37">
        <f t="shared" si="0"/>
        <v>962</v>
      </c>
      <c r="P37">
        <f>Compras2021!O37+'[1]-enero'!$C$5</f>
        <v>1097</v>
      </c>
      <c r="Q37">
        <f t="shared" si="1"/>
        <v>135</v>
      </c>
      <c r="R37">
        <v>2.39</v>
      </c>
      <c r="S37">
        <v>2.79</v>
      </c>
      <c r="T37">
        <v>2621.83</v>
      </c>
      <c r="U37">
        <v>2683.98</v>
      </c>
      <c r="V37">
        <v>376.65</v>
      </c>
    </row>
    <row r="38" spans="1:22" x14ac:dyDescent="0.25">
      <c r="A38" t="s">
        <v>35</v>
      </c>
      <c r="B38" t="s">
        <v>95</v>
      </c>
      <c r="C38">
        <v>76</v>
      </c>
      <c r="D38">
        <v>51</v>
      </c>
      <c r="E38">
        <v>92</v>
      </c>
      <c r="F38">
        <v>86</v>
      </c>
      <c r="G38">
        <v>75</v>
      </c>
      <c r="H38">
        <v>100</v>
      </c>
      <c r="I38">
        <v>68</v>
      </c>
      <c r="J38">
        <v>86</v>
      </c>
      <c r="K38">
        <v>91</v>
      </c>
      <c r="L38">
        <v>86</v>
      </c>
      <c r="M38">
        <v>77</v>
      </c>
      <c r="N38">
        <v>86</v>
      </c>
      <c r="O38">
        <f t="shared" si="0"/>
        <v>974</v>
      </c>
      <c r="P38">
        <f>Compras2021!O38+'[1]-enero'!$C$5</f>
        <v>1010</v>
      </c>
      <c r="Q38">
        <f t="shared" si="1"/>
        <v>36</v>
      </c>
      <c r="R38">
        <v>0.59</v>
      </c>
      <c r="S38">
        <v>0.99</v>
      </c>
      <c r="T38">
        <v>595.9</v>
      </c>
      <c r="U38">
        <v>964.26</v>
      </c>
      <c r="V38">
        <v>35.64</v>
      </c>
    </row>
    <row r="39" spans="1:22" x14ac:dyDescent="0.25">
      <c r="A39" t="s">
        <v>36</v>
      </c>
      <c r="B39" t="s">
        <v>102</v>
      </c>
      <c r="C39">
        <v>76</v>
      </c>
      <c r="D39">
        <v>68</v>
      </c>
      <c r="E39">
        <v>99</v>
      </c>
      <c r="F39">
        <v>95</v>
      </c>
      <c r="G39">
        <v>79</v>
      </c>
      <c r="H39">
        <v>82</v>
      </c>
      <c r="I39">
        <v>53</v>
      </c>
      <c r="J39">
        <v>95</v>
      </c>
      <c r="K39">
        <v>90</v>
      </c>
      <c r="L39">
        <v>95</v>
      </c>
      <c r="M39">
        <v>69</v>
      </c>
      <c r="N39">
        <v>95</v>
      </c>
      <c r="O39">
        <f t="shared" si="0"/>
        <v>996</v>
      </c>
      <c r="P39">
        <f>Compras2021!O39+'[1]-enero'!$C$5</f>
        <v>1027</v>
      </c>
      <c r="Q39">
        <f t="shared" si="1"/>
        <v>31</v>
      </c>
      <c r="R39">
        <v>1.5899999999999999</v>
      </c>
      <c r="S39">
        <v>1.99</v>
      </c>
      <c r="T39">
        <v>1632.9299999999998</v>
      </c>
      <c r="U39">
        <v>1982.04</v>
      </c>
      <c r="V39">
        <v>61.69</v>
      </c>
    </row>
    <row r="40" spans="1:22" x14ac:dyDescent="0.25">
      <c r="A40" t="s">
        <v>37</v>
      </c>
      <c r="B40" t="s">
        <v>102</v>
      </c>
      <c r="C40">
        <v>65</v>
      </c>
      <c r="D40">
        <v>48</v>
      </c>
      <c r="E40">
        <v>95</v>
      </c>
      <c r="F40">
        <v>93</v>
      </c>
      <c r="G40">
        <v>70</v>
      </c>
      <c r="H40">
        <v>95</v>
      </c>
      <c r="I40">
        <v>55</v>
      </c>
      <c r="J40">
        <v>93</v>
      </c>
      <c r="K40">
        <v>105</v>
      </c>
      <c r="L40">
        <v>93</v>
      </c>
      <c r="M40">
        <v>93</v>
      </c>
      <c r="N40">
        <v>93</v>
      </c>
      <c r="O40">
        <f t="shared" si="0"/>
        <v>998</v>
      </c>
      <c r="P40">
        <f>Compras2021!O40+'[1]-enero'!$C$5</f>
        <v>1030</v>
      </c>
      <c r="Q40">
        <f t="shared" si="1"/>
        <v>32</v>
      </c>
      <c r="R40">
        <v>1.19</v>
      </c>
      <c r="S40">
        <v>1.59</v>
      </c>
      <c r="T40">
        <v>1225.7</v>
      </c>
      <c r="U40">
        <v>1586.8200000000002</v>
      </c>
      <c r="V40">
        <v>50.88</v>
      </c>
    </row>
    <row r="41" spans="1:22" x14ac:dyDescent="0.25">
      <c r="A41" t="s">
        <v>38</v>
      </c>
      <c r="B41" t="s">
        <v>96</v>
      </c>
      <c r="C41">
        <v>79</v>
      </c>
      <c r="D41">
        <v>67</v>
      </c>
      <c r="E41">
        <v>72</v>
      </c>
      <c r="F41">
        <v>93</v>
      </c>
      <c r="G41">
        <v>74</v>
      </c>
      <c r="H41">
        <v>80</v>
      </c>
      <c r="I41">
        <v>91</v>
      </c>
      <c r="J41">
        <v>93</v>
      </c>
      <c r="K41">
        <v>98</v>
      </c>
      <c r="L41">
        <v>93</v>
      </c>
      <c r="M41">
        <v>93</v>
      </c>
      <c r="N41">
        <v>93</v>
      </c>
      <c r="O41">
        <f t="shared" si="0"/>
        <v>1026</v>
      </c>
      <c r="P41">
        <f>Compras2021!O41+'[1]-enero'!$C$5</f>
        <v>1083</v>
      </c>
      <c r="Q41">
        <f t="shared" si="1"/>
        <v>57</v>
      </c>
      <c r="R41">
        <v>0.59</v>
      </c>
      <c r="S41">
        <v>0.99</v>
      </c>
      <c r="T41">
        <v>638.96999999999991</v>
      </c>
      <c r="U41">
        <v>1015.74</v>
      </c>
      <c r="V41">
        <v>56.43</v>
      </c>
    </row>
    <row r="42" spans="1:22" x14ac:dyDescent="0.25">
      <c r="A42" t="s">
        <v>39</v>
      </c>
      <c r="B42" t="s">
        <v>102</v>
      </c>
      <c r="C42">
        <v>64</v>
      </c>
      <c r="D42">
        <v>83</v>
      </c>
      <c r="E42">
        <v>73</v>
      </c>
      <c r="F42">
        <v>88</v>
      </c>
      <c r="G42">
        <v>71</v>
      </c>
      <c r="H42">
        <v>84</v>
      </c>
      <c r="I42">
        <v>84</v>
      </c>
      <c r="J42">
        <v>88</v>
      </c>
      <c r="K42">
        <v>87</v>
      </c>
      <c r="L42">
        <v>88</v>
      </c>
      <c r="M42">
        <v>88</v>
      </c>
      <c r="N42">
        <v>88</v>
      </c>
      <c r="O42">
        <f t="shared" si="0"/>
        <v>986</v>
      </c>
      <c r="P42">
        <f>Compras2021!O42+'[1]-enero'!$C$5</f>
        <v>1132</v>
      </c>
      <c r="Q42">
        <f t="shared" si="1"/>
        <v>146</v>
      </c>
      <c r="R42">
        <v>4.59</v>
      </c>
      <c r="S42">
        <v>4.99</v>
      </c>
      <c r="T42">
        <v>5195.88</v>
      </c>
      <c r="U42">
        <v>4920.1400000000003</v>
      </c>
      <c r="V42">
        <v>728.54000000000008</v>
      </c>
    </row>
    <row r="43" spans="1:22" x14ac:dyDescent="0.25">
      <c r="A43" t="s">
        <v>40</v>
      </c>
      <c r="B43" t="s">
        <v>102</v>
      </c>
      <c r="C43">
        <v>72</v>
      </c>
      <c r="D43">
        <v>75</v>
      </c>
      <c r="E43">
        <v>94</v>
      </c>
      <c r="F43">
        <v>89</v>
      </c>
      <c r="G43">
        <v>77</v>
      </c>
      <c r="H43">
        <v>108</v>
      </c>
      <c r="I43">
        <v>65</v>
      </c>
      <c r="J43">
        <v>89</v>
      </c>
      <c r="K43">
        <v>100</v>
      </c>
      <c r="L43">
        <v>89</v>
      </c>
      <c r="M43">
        <v>89</v>
      </c>
      <c r="N43">
        <v>89</v>
      </c>
      <c r="O43">
        <f t="shared" si="0"/>
        <v>1036</v>
      </c>
      <c r="P43">
        <f>Compras2021!O43+'[1]-enero'!$C$5</f>
        <v>1104</v>
      </c>
      <c r="Q43">
        <f t="shared" si="1"/>
        <v>68</v>
      </c>
      <c r="R43">
        <v>0.78999999999999992</v>
      </c>
      <c r="S43">
        <v>1.19</v>
      </c>
      <c r="T43">
        <v>872.16</v>
      </c>
      <c r="U43">
        <v>1232.8399999999999</v>
      </c>
      <c r="V43">
        <v>80.92</v>
      </c>
    </row>
    <row r="44" spans="1:22" x14ac:dyDescent="0.25">
      <c r="A44" t="s">
        <v>41</v>
      </c>
      <c r="B44" t="s">
        <v>102</v>
      </c>
      <c r="C44">
        <v>77</v>
      </c>
      <c r="D44">
        <v>54</v>
      </c>
      <c r="E44">
        <v>90</v>
      </c>
      <c r="F44">
        <v>95</v>
      </c>
      <c r="G44">
        <v>74</v>
      </c>
      <c r="H44">
        <v>87</v>
      </c>
      <c r="I44">
        <v>69</v>
      </c>
      <c r="J44">
        <v>95</v>
      </c>
      <c r="K44">
        <v>105</v>
      </c>
      <c r="L44">
        <v>76</v>
      </c>
      <c r="M44">
        <v>95</v>
      </c>
      <c r="N44">
        <v>95</v>
      </c>
      <c r="O44">
        <f t="shared" si="0"/>
        <v>1012</v>
      </c>
      <c r="P44">
        <f>Compras2021!O44+'[1]-enero'!$C$5</f>
        <v>1044</v>
      </c>
      <c r="Q44">
        <f t="shared" si="1"/>
        <v>32</v>
      </c>
      <c r="R44">
        <v>1.8900000000000001</v>
      </c>
      <c r="S44">
        <v>2.29</v>
      </c>
      <c r="T44">
        <v>1973.16</v>
      </c>
      <c r="U44">
        <v>2317.48</v>
      </c>
      <c r="V44">
        <v>73.28</v>
      </c>
    </row>
    <row r="45" spans="1:22" x14ac:dyDescent="0.25">
      <c r="A45" t="s">
        <v>42</v>
      </c>
      <c r="B45" t="s">
        <v>102</v>
      </c>
      <c r="C45">
        <v>73</v>
      </c>
      <c r="D45">
        <v>78</v>
      </c>
      <c r="E45">
        <v>98</v>
      </c>
      <c r="F45">
        <v>89</v>
      </c>
      <c r="G45">
        <v>79</v>
      </c>
      <c r="H45">
        <v>106</v>
      </c>
      <c r="I45">
        <v>61</v>
      </c>
      <c r="J45">
        <v>89</v>
      </c>
      <c r="K45">
        <v>107</v>
      </c>
      <c r="L45">
        <v>89</v>
      </c>
      <c r="M45">
        <v>89</v>
      </c>
      <c r="N45">
        <v>89</v>
      </c>
      <c r="O45">
        <f t="shared" si="0"/>
        <v>1047</v>
      </c>
      <c r="P45">
        <f>Compras2021!O45+'[1]-enero'!$C$5</f>
        <v>1089</v>
      </c>
      <c r="Q45">
        <f t="shared" si="1"/>
        <v>42</v>
      </c>
      <c r="R45">
        <v>1.19</v>
      </c>
      <c r="S45">
        <v>1.59</v>
      </c>
      <c r="T45">
        <v>1295.9099999999999</v>
      </c>
      <c r="U45">
        <v>1664.73</v>
      </c>
      <c r="V45">
        <v>66.78</v>
      </c>
    </row>
    <row r="46" spans="1:22" x14ac:dyDescent="0.25">
      <c r="A46" t="s">
        <v>43</v>
      </c>
      <c r="B46" t="s">
        <v>102</v>
      </c>
      <c r="C46">
        <v>72</v>
      </c>
      <c r="D46">
        <v>69</v>
      </c>
      <c r="E46">
        <v>74</v>
      </c>
      <c r="F46">
        <v>91</v>
      </c>
      <c r="G46">
        <v>75</v>
      </c>
      <c r="H46">
        <v>87</v>
      </c>
      <c r="I46">
        <v>62</v>
      </c>
      <c r="J46">
        <v>91</v>
      </c>
      <c r="K46">
        <v>102</v>
      </c>
      <c r="L46">
        <v>91</v>
      </c>
      <c r="M46">
        <v>91</v>
      </c>
      <c r="N46">
        <v>91</v>
      </c>
      <c r="O46">
        <f t="shared" si="0"/>
        <v>996</v>
      </c>
      <c r="P46">
        <f>Compras2021!O46+'[1]-enero'!$C$5</f>
        <v>1068</v>
      </c>
      <c r="Q46">
        <f t="shared" si="1"/>
        <v>72</v>
      </c>
      <c r="R46">
        <v>2.19</v>
      </c>
      <c r="S46">
        <v>2.59</v>
      </c>
      <c r="T46">
        <v>2338.92</v>
      </c>
      <c r="U46">
        <v>2579.64</v>
      </c>
      <c r="V46">
        <v>186.48</v>
      </c>
    </row>
    <row r="47" spans="1:22" x14ac:dyDescent="0.25">
      <c r="A47" t="s">
        <v>44</v>
      </c>
      <c r="B47" t="s">
        <v>102</v>
      </c>
      <c r="C47">
        <v>63</v>
      </c>
      <c r="D47">
        <v>50</v>
      </c>
      <c r="E47">
        <v>92</v>
      </c>
      <c r="F47">
        <v>94</v>
      </c>
      <c r="G47">
        <v>75</v>
      </c>
      <c r="H47">
        <v>90</v>
      </c>
      <c r="I47">
        <v>57</v>
      </c>
      <c r="J47">
        <v>94</v>
      </c>
      <c r="K47">
        <v>106</v>
      </c>
      <c r="L47">
        <v>94</v>
      </c>
      <c r="M47">
        <v>94</v>
      </c>
      <c r="N47">
        <v>94</v>
      </c>
      <c r="O47">
        <f t="shared" si="0"/>
        <v>1003</v>
      </c>
      <c r="P47">
        <f>Compras2021!O47+'[1]-enero'!$C$5</f>
        <v>1059</v>
      </c>
      <c r="Q47">
        <f t="shared" si="1"/>
        <v>56</v>
      </c>
      <c r="R47">
        <v>0.98999999999999988</v>
      </c>
      <c r="S47">
        <v>1.39</v>
      </c>
      <c r="T47">
        <v>1048.4099999999999</v>
      </c>
      <c r="U47">
        <v>1394.1699999999998</v>
      </c>
      <c r="V47">
        <v>77.839999999999989</v>
      </c>
    </row>
    <row r="48" spans="1:22" x14ac:dyDescent="0.25">
      <c r="A48" t="s">
        <v>45</v>
      </c>
      <c r="B48" t="s">
        <v>102</v>
      </c>
      <c r="C48">
        <v>68</v>
      </c>
      <c r="D48">
        <v>87</v>
      </c>
      <c r="E48">
        <v>99</v>
      </c>
      <c r="F48">
        <v>88</v>
      </c>
      <c r="G48">
        <v>77</v>
      </c>
      <c r="H48">
        <v>89</v>
      </c>
      <c r="I48">
        <v>50</v>
      </c>
      <c r="J48">
        <v>88</v>
      </c>
      <c r="K48">
        <v>101</v>
      </c>
      <c r="L48">
        <v>88</v>
      </c>
      <c r="M48">
        <v>88</v>
      </c>
      <c r="N48">
        <v>88</v>
      </c>
      <c r="O48">
        <f t="shared" si="0"/>
        <v>1011</v>
      </c>
      <c r="P48">
        <f>Compras2021!O48+'[1]-enero'!$C$5</f>
        <v>1046</v>
      </c>
      <c r="Q48">
        <f t="shared" si="1"/>
        <v>35</v>
      </c>
      <c r="R48">
        <v>0.15000000000000002</v>
      </c>
      <c r="S48">
        <v>0.55000000000000004</v>
      </c>
      <c r="T48">
        <v>156.90000000000003</v>
      </c>
      <c r="U48">
        <v>556.05000000000007</v>
      </c>
      <c r="V48">
        <v>19.25</v>
      </c>
    </row>
    <row r="49" spans="1:22" x14ac:dyDescent="0.25">
      <c r="A49" t="s">
        <v>46</v>
      </c>
      <c r="B49" t="s">
        <v>102</v>
      </c>
      <c r="C49">
        <v>61</v>
      </c>
      <c r="D49">
        <v>62</v>
      </c>
      <c r="E49">
        <v>75</v>
      </c>
      <c r="F49">
        <v>89</v>
      </c>
      <c r="G49">
        <v>70</v>
      </c>
      <c r="H49">
        <v>95</v>
      </c>
      <c r="I49">
        <v>86</v>
      </c>
      <c r="J49">
        <v>89</v>
      </c>
      <c r="K49">
        <v>98</v>
      </c>
      <c r="L49">
        <v>89</v>
      </c>
      <c r="M49">
        <v>89</v>
      </c>
      <c r="N49">
        <v>89</v>
      </c>
      <c r="O49">
        <f t="shared" si="0"/>
        <v>992</v>
      </c>
      <c r="P49">
        <f>Compras2021!O49+'[1]-enero'!$C$5</f>
        <v>1079</v>
      </c>
      <c r="Q49">
        <f t="shared" si="1"/>
        <v>87</v>
      </c>
      <c r="R49">
        <v>2.0900000000000003</v>
      </c>
      <c r="S49">
        <v>2.4900000000000002</v>
      </c>
      <c r="T49">
        <v>2255.11</v>
      </c>
      <c r="U49">
        <v>2470.0800000000004</v>
      </c>
      <c r="V49">
        <v>216.63000000000002</v>
      </c>
    </row>
    <row r="50" spans="1:22" x14ac:dyDescent="0.25">
      <c r="A50" t="s">
        <v>47</v>
      </c>
      <c r="B50" t="s">
        <v>92</v>
      </c>
      <c r="C50">
        <v>79</v>
      </c>
      <c r="D50">
        <v>50</v>
      </c>
      <c r="E50">
        <v>83</v>
      </c>
      <c r="F50">
        <v>92</v>
      </c>
      <c r="G50">
        <v>77</v>
      </c>
      <c r="H50">
        <v>104</v>
      </c>
      <c r="I50">
        <v>48</v>
      </c>
      <c r="J50">
        <v>92</v>
      </c>
      <c r="K50">
        <v>90</v>
      </c>
      <c r="L50">
        <v>71</v>
      </c>
      <c r="M50">
        <v>92</v>
      </c>
      <c r="N50">
        <v>92</v>
      </c>
      <c r="O50">
        <f t="shared" si="0"/>
        <v>970</v>
      </c>
      <c r="P50">
        <f>Compras2021!O50+'[1]-enero'!$C$5</f>
        <v>1003</v>
      </c>
      <c r="Q50">
        <f t="shared" si="1"/>
        <v>33</v>
      </c>
      <c r="R50">
        <v>0.18999999999999995</v>
      </c>
      <c r="S50">
        <v>0.59</v>
      </c>
      <c r="T50">
        <v>190.56999999999994</v>
      </c>
      <c r="U50">
        <v>572.29999999999995</v>
      </c>
      <c r="V50">
        <v>19.47</v>
      </c>
    </row>
    <row r="51" spans="1:22" x14ac:dyDescent="0.25">
      <c r="A51" t="s">
        <v>48</v>
      </c>
      <c r="B51" t="s">
        <v>97</v>
      </c>
      <c r="C51">
        <v>67</v>
      </c>
      <c r="D51">
        <v>68</v>
      </c>
      <c r="E51">
        <v>73</v>
      </c>
      <c r="F51">
        <v>86</v>
      </c>
      <c r="G51">
        <v>71</v>
      </c>
      <c r="H51">
        <v>90</v>
      </c>
      <c r="I51">
        <v>109</v>
      </c>
      <c r="J51">
        <v>86</v>
      </c>
      <c r="K51">
        <v>95</v>
      </c>
      <c r="L51">
        <v>86</v>
      </c>
      <c r="M51">
        <v>86</v>
      </c>
      <c r="N51">
        <v>86</v>
      </c>
      <c r="O51">
        <f t="shared" si="0"/>
        <v>1003</v>
      </c>
      <c r="P51">
        <f>Compras2021!O51+'[1]-enero'!$C$5</f>
        <v>1110</v>
      </c>
      <c r="Q51">
        <f t="shared" si="1"/>
        <v>107</v>
      </c>
      <c r="R51">
        <v>7.59</v>
      </c>
      <c r="S51">
        <v>7.99</v>
      </c>
      <c r="T51">
        <v>8424.9</v>
      </c>
      <c r="U51">
        <v>8013.97</v>
      </c>
      <c r="V51">
        <v>854.93000000000006</v>
      </c>
    </row>
    <row r="52" spans="1:22" x14ac:dyDescent="0.25">
      <c r="A52" t="s">
        <v>49</v>
      </c>
      <c r="B52" t="s">
        <v>101</v>
      </c>
      <c r="C52">
        <v>62</v>
      </c>
      <c r="D52">
        <v>86</v>
      </c>
      <c r="E52">
        <v>95</v>
      </c>
      <c r="F52">
        <v>93</v>
      </c>
      <c r="G52">
        <v>76</v>
      </c>
      <c r="H52">
        <v>85</v>
      </c>
      <c r="I52">
        <v>49</v>
      </c>
      <c r="J52">
        <v>93</v>
      </c>
      <c r="K52">
        <v>100</v>
      </c>
      <c r="L52">
        <v>93</v>
      </c>
      <c r="M52">
        <v>93</v>
      </c>
      <c r="N52">
        <v>93</v>
      </c>
      <c r="O52">
        <f t="shared" si="0"/>
        <v>1018</v>
      </c>
      <c r="P52">
        <f>Compras2021!O52+'[1]-enero'!$C$5</f>
        <v>1083</v>
      </c>
      <c r="Q52">
        <f t="shared" si="1"/>
        <v>65</v>
      </c>
      <c r="R52">
        <v>0.99</v>
      </c>
      <c r="S52">
        <v>1.19</v>
      </c>
      <c r="T52">
        <v>1072.17</v>
      </c>
      <c r="U52">
        <v>1211.4199999999998</v>
      </c>
      <c r="V52">
        <v>77.349999999999994</v>
      </c>
    </row>
    <row r="53" spans="1:22" x14ac:dyDescent="0.25">
      <c r="A53" t="s">
        <v>50</v>
      </c>
      <c r="B53" t="s">
        <v>80</v>
      </c>
      <c r="C53">
        <v>62</v>
      </c>
      <c r="D53">
        <v>84</v>
      </c>
      <c r="E53">
        <v>98</v>
      </c>
      <c r="F53">
        <v>89</v>
      </c>
      <c r="G53">
        <v>72</v>
      </c>
      <c r="H53">
        <v>106</v>
      </c>
      <c r="I53">
        <v>50</v>
      </c>
      <c r="J53">
        <v>89</v>
      </c>
      <c r="K53">
        <v>99</v>
      </c>
      <c r="L53">
        <v>89</v>
      </c>
      <c r="M53">
        <v>89</v>
      </c>
      <c r="N53">
        <v>89</v>
      </c>
      <c r="O53">
        <f t="shared" si="0"/>
        <v>1016</v>
      </c>
      <c r="P53">
        <f>Compras2021!O53+'[1]-enero'!$C$5</f>
        <v>1067</v>
      </c>
      <c r="Q53">
        <f t="shared" si="1"/>
        <v>51</v>
      </c>
      <c r="R53">
        <v>3.29</v>
      </c>
      <c r="S53">
        <v>3.49</v>
      </c>
      <c r="T53">
        <v>3510.43</v>
      </c>
      <c r="U53">
        <v>3545.84</v>
      </c>
      <c r="V53">
        <v>177.99</v>
      </c>
    </row>
    <row r="54" spans="1:22" x14ac:dyDescent="0.25">
      <c r="A54" t="s">
        <v>51</v>
      </c>
      <c r="B54" t="s">
        <v>80</v>
      </c>
      <c r="C54">
        <v>68</v>
      </c>
      <c r="D54">
        <v>38</v>
      </c>
      <c r="E54">
        <v>80</v>
      </c>
      <c r="F54">
        <v>87</v>
      </c>
      <c r="G54">
        <v>80</v>
      </c>
      <c r="H54">
        <v>98</v>
      </c>
      <c r="I54">
        <v>42</v>
      </c>
      <c r="J54">
        <v>87</v>
      </c>
      <c r="K54">
        <v>89</v>
      </c>
      <c r="L54">
        <v>87</v>
      </c>
      <c r="M54">
        <v>87</v>
      </c>
      <c r="N54">
        <v>87</v>
      </c>
      <c r="O54">
        <f t="shared" si="0"/>
        <v>930</v>
      </c>
      <c r="P54">
        <f>Compras2021!O54+'[1]-enero'!$C$5</f>
        <v>1028</v>
      </c>
      <c r="Q54">
        <f t="shared" si="1"/>
        <v>98</v>
      </c>
      <c r="R54">
        <v>0.79</v>
      </c>
      <c r="S54">
        <v>0.99</v>
      </c>
      <c r="T54">
        <v>812.12</v>
      </c>
      <c r="U54">
        <v>920.7</v>
      </c>
      <c r="V54">
        <v>97.02</v>
      </c>
    </row>
    <row r="55" spans="1:22" x14ac:dyDescent="0.25">
      <c r="A55" t="s">
        <v>52</v>
      </c>
      <c r="B55" t="s">
        <v>100</v>
      </c>
      <c r="C55">
        <v>61</v>
      </c>
      <c r="D55">
        <v>53</v>
      </c>
      <c r="E55">
        <v>89</v>
      </c>
      <c r="F55">
        <v>93</v>
      </c>
      <c r="G55">
        <v>80</v>
      </c>
      <c r="H55">
        <v>70</v>
      </c>
      <c r="I55">
        <v>45</v>
      </c>
      <c r="J55">
        <v>93</v>
      </c>
      <c r="K55">
        <v>104</v>
      </c>
      <c r="L55">
        <v>93</v>
      </c>
      <c r="M55">
        <v>93</v>
      </c>
      <c r="N55">
        <v>93</v>
      </c>
      <c r="O55">
        <f t="shared" si="0"/>
        <v>967</v>
      </c>
      <c r="P55">
        <f>Compras2021!O55+'[1]-enero'!$C$5</f>
        <v>1018</v>
      </c>
      <c r="Q55">
        <f t="shared" si="1"/>
        <v>51</v>
      </c>
      <c r="R55">
        <v>0.79</v>
      </c>
      <c r="S55">
        <v>0.99</v>
      </c>
      <c r="T55">
        <v>804.22</v>
      </c>
      <c r="U55">
        <v>957.33</v>
      </c>
      <c r="V55">
        <v>50.49</v>
      </c>
    </row>
    <row r="56" spans="1:22" x14ac:dyDescent="0.25">
      <c r="A56" t="s">
        <v>53</v>
      </c>
      <c r="B56" t="s">
        <v>104</v>
      </c>
      <c r="C56">
        <v>76</v>
      </c>
      <c r="D56">
        <v>61</v>
      </c>
      <c r="E56">
        <v>96</v>
      </c>
      <c r="F56">
        <v>95</v>
      </c>
      <c r="G56">
        <v>73</v>
      </c>
      <c r="H56">
        <v>74</v>
      </c>
      <c r="I56">
        <v>42</v>
      </c>
      <c r="J56">
        <v>95</v>
      </c>
      <c r="K56">
        <v>95</v>
      </c>
      <c r="L56">
        <v>95</v>
      </c>
      <c r="M56">
        <v>95</v>
      </c>
      <c r="N56">
        <v>95</v>
      </c>
      <c r="O56">
        <f t="shared" si="0"/>
        <v>992</v>
      </c>
      <c r="P56">
        <f>Compras2021!O56+'[1]-enero'!$C$5</f>
        <v>1066</v>
      </c>
      <c r="Q56">
        <f t="shared" si="1"/>
        <v>74</v>
      </c>
      <c r="R56">
        <v>0.99</v>
      </c>
      <c r="S56">
        <v>1.19</v>
      </c>
      <c r="T56">
        <v>1055.3399999999999</v>
      </c>
      <c r="U56">
        <v>1180.48</v>
      </c>
      <c r="V56">
        <v>88.06</v>
      </c>
    </row>
    <row r="57" spans="1:22" x14ac:dyDescent="0.25">
      <c r="A57" t="s">
        <v>54</v>
      </c>
      <c r="B57" t="s">
        <v>104</v>
      </c>
      <c r="C57">
        <v>77</v>
      </c>
      <c r="D57">
        <v>84</v>
      </c>
      <c r="E57">
        <v>80</v>
      </c>
      <c r="F57">
        <v>87</v>
      </c>
      <c r="G57">
        <v>78</v>
      </c>
      <c r="H57">
        <v>60</v>
      </c>
      <c r="I57">
        <v>42</v>
      </c>
      <c r="J57">
        <v>87</v>
      </c>
      <c r="K57">
        <v>92</v>
      </c>
      <c r="L57">
        <v>87</v>
      </c>
      <c r="M57">
        <v>87</v>
      </c>
      <c r="N57">
        <v>87</v>
      </c>
      <c r="O57">
        <f t="shared" si="0"/>
        <v>948</v>
      </c>
      <c r="P57">
        <f>Compras2021!O57+'[1]-enero'!$C$5</f>
        <v>1088</v>
      </c>
      <c r="Q57">
        <f t="shared" si="1"/>
        <v>140</v>
      </c>
      <c r="R57">
        <v>2.2999999999999998</v>
      </c>
      <c r="S57">
        <v>2.5</v>
      </c>
      <c r="T57">
        <v>2502.3999999999996</v>
      </c>
      <c r="U57">
        <v>2370</v>
      </c>
      <c r="V57">
        <v>350</v>
      </c>
    </row>
    <row r="58" spans="1:22" x14ac:dyDescent="0.25">
      <c r="A58" t="s">
        <v>55</v>
      </c>
      <c r="B58" t="s">
        <v>104</v>
      </c>
      <c r="C58">
        <v>60</v>
      </c>
      <c r="D58">
        <v>72</v>
      </c>
      <c r="E58">
        <v>75</v>
      </c>
      <c r="F58">
        <v>87</v>
      </c>
      <c r="G58">
        <v>77</v>
      </c>
      <c r="H58">
        <v>71</v>
      </c>
      <c r="I58">
        <v>42</v>
      </c>
      <c r="J58">
        <v>87</v>
      </c>
      <c r="K58">
        <v>99</v>
      </c>
      <c r="L58">
        <v>87</v>
      </c>
      <c r="M58">
        <v>87</v>
      </c>
      <c r="N58">
        <v>87</v>
      </c>
      <c r="O58">
        <f t="shared" si="0"/>
        <v>931</v>
      </c>
      <c r="P58">
        <f>Compras2021!O58+'[1]-enero'!$C$5</f>
        <v>994</v>
      </c>
      <c r="Q58">
        <f t="shared" si="1"/>
        <v>63</v>
      </c>
      <c r="R58">
        <v>2.2999999999999998</v>
      </c>
      <c r="S58">
        <v>2.5</v>
      </c>
      <c r="T58">
        <v>2286.1999999999998</v>
      </c>
      <c r="U58">
        <v>2327.5</v>
      </c>
      <c r="V58">
        <v>157.5</v>
      </c>
    </row>
    <row r="59" spans="1:22" x14ac:dyDescent="0.25">
      <c r="A59" t="s">
        <v>56</v>
      </c>
      <c r="B59" t="s">
        <v>104</v>
      </c>
      <c r="C59">
        <v>78</v>
      </c>
      <c r="D59">
        <v>69</v>
      </c>
      <c r="E59">
        <v>98</v>
      </c>
      <c r="F59">
        <v>93</v>
      </c>
      <c r="G59">
        <v>73</v>
      </c>
      <c r="H59">
        <v>64</v>
      </c>
      <c r="I59">
        <v>45</v>
      </c>
      <c r="J59">
        <v>93</v>
      </c>
      <c r="K59">
        <v>94</v>
      </c>
      <c r="L59">
        <v>93</v>
      </c>
      <c r="M59">
        <v>93</v>
      </c>
      <c r="N59">
        <v>86</v>
      </c>
      <c r="O59">
        <f t="shared" si="0"/>
        <v>979</v>
      </c>
      <c r="P59">
        <f>Compras2021!O59+'[1]-enero'!$C$5</f>
        <v>1011</v>
      </c>
      <c r="Q59">
        <f t="shared" si="1"/>
        <v>32</v>
      </c>
      <c r="R59">
        <v>1.8</v>
      </c>
      <c r="S59">
        <v>2</v>
      </c>
      <c r="T59">
        <v>1819.8</v>
      </c>
      <c r="U59">
        <v>1958</v>
      </c>
      <c r="V59">
        <v>64</v>
      </c>
    </row>
    <row r="60" spans="1:22" x14ac:dyDescent="0.25">
      <c r="A60" t="s">
        <v>57</v>
      </c>
      <c r="B60" t="s">
        <v>104</v>
      </c>
      <c r="C60">
        <v>63</v>
      </c>
      <c r="D60">
        <v>51</v>
      </c>
      <c r="E60">
        <v>79</v>
      </c>
      <c r="F60">
        <v>87</v>
      </c>
      <c r="G60">
        <v>77</v>
      </c>
      <c r="H60">
        <v>64</v>
      </c>
      <c r="I60">
        <v>96</v>
      </c>
      <c r="J60">
        <v>87</v>
      </c>
      <c r="K60">
        <v>107</v>
      </c>
      <c r="L60">
        <v>87</v>
      </c>
      <c r="M60">
        <v>87</v>
      </c>
      <c r="N60">
        <v>81</v>
      </c>
      <c r="O60">
        <f t="shared" si="0"/>
        <v>966</v>
      </c>
      <c r="P60">
        <f>Compras2021!O60+'[1]-enero'!$C$5</f>
        <v>1004</v>
      </c>
      <c r="Q60">
        <f t="shared" si="1"/>
        <v>38</v>
      </c>
      <c r="R60">
        <v>3.05</v>
      </c>
      <c r="S60">
        <v>3.25</v>
      </c>
      <c r="T60">
        <v>3062.2</v>
      </c>
      <c r="U60">
        <v>3139.5</v>
      </c>
      <c r="V60">
        <v>123.5</v>
      </c>
    </row>
    <row r="61" spans="1:22" x14ac:dyDescent="0.25">
      <c r="A61" t="s">
        <v>58</v>
      </c>
      <c r="B61" t="s">
        <v>104</v>
      </c>
      <c r="C61">
        <v>74</v>
      </c>
      <c r="D61">
        <v>74</v>
      </c>
      <c r="E61">
        <v>95</v>
      </c>
      <c r="F61">
        <v>90</v>
      </c>
      <c r="G61">
        <v>73</v>
      </c>
      <c r="H61">
        <v>61</v>
      </c>
      <c r="I61">
        <v>49</v>
      </c>
      <c r="J61">
        <v>90</v>
      </c>
      <c r="K61">
        <v>84</v>
      </c>
      <c r="L61">
        <v>90</v>
      </c>
      <c r="M61">
        <v>90</v>
      </c>
      <c r="N61">
        <v>90</v>
      </c>
      <c r="O61">
        <f t="shared" si="0"/>
        <v>960</v>
      </c>
      <c r="P61">
        <f>Compras2021!O61+'[1]-enero'!$C$5</f>
        <v>1031</v>
      </c>
      <c r="Q61">
        <f t="shared" si="1"/>
        <v>71</v>
      </c>
      <c r="R61">
        <v>2.4899999999999998</v>
      </c>
      <c r="S61">
        <v>2.69</v>
      </c>
      <c r="T61">
        <v>2567.1899999999996</v>
      </c>
      <c r="U61">
        <v>2582.4</v>
      </c>
      <c r="V61">
        <v>190.99</v>
      </c>
    </row>
    <row r="62" spans="1:22" x14ac:dyDescent="0.25">
      <c r="A62" t="s">
        <v>59</v>
      </c>
      <c r="B62" t="s">
        <v>104</v>
      </c>
      <c r="C62">
        <v>75</v>
      </c>
      <c r="D62">
        <v>25</v>
      </c>
      <c r="E62">
        <v>87</v>
      </c>
      <c r="F62">
        <v>87</v>
      </c>
      <c r="G62">
        <v>72</v>
      </c>
      <c r="H62">
        <v>67</v>
      </c>
      <c r="I62">
        <v>120</v>
      </c>
      <c r="J62">
        <v>87</v>
      </c>
      <c r="K62">
        <v>83</v>
      </c>
      <c r="L62">
        <v>87</v>
      </c>
      <c r="M62">
        <v>87</v>
      </c>
      <c r="N62">
        <v>87</v>
      </c>
      <c r="O62">
        <f t="shared" si="0"/>
        <v>964</v>
      </c>
      <c r="P62">
        <f>Compras2021!O62+'[1]-enero'!$C$5</f>
        <v>1000</v>
      </c>
      <c r="Q62">
        <f t="shared" si="1"/>
        <v>36</v>
      </c>
      <c r="R62">
        <v>4.3</v>
      </c>
      <c r="S62">
        <v>4.5</v>
      </c>
      <c r="T62">
        <v>4300</v>
      </c>
      <c r="U62">
        <v>4338</v>
      </c>
      <c r="V62">
        <v>162</v>
      </c>
    </row>
    <row r="63" spans="1:22" x14ac:dyDescent="0.25">
      <c r="A63" t="s">
        <v>60</v>
      </c>
      <c r="B63" t="s">
        <v>104</v>
      </c>
      <c r="C63">
        <v>65</v>
      </c>
      <c r="D63">
        <v>72</v>
      </c>
      <c r="E63">
        <v>85</v>
      </c>
      <c r="F63">
        <v>87</v>
      </c>
      <c r="G63">
        <v>74</v>
      </c>
      <c r="H63">
        <v>60</v>
      </c>
      <c r="I63">
        <v>130</v>
      </c>
      <c r="J63">
        <v>87</v>
      </c>
      <c r="K63">
        <v>88</v>
      </c>
      <c r="L63">
        <v>87</v>
      </c>
      <c r="M63">
        <v>87</v>
      </c>
      <c r="N63">
        <v>87</v>
      </c>
      <c r="O63">
        <f t="shared" si="0"/>
        <v>1009</v>
      </c>
      <c r="P63">
        <f>Compras2021!O63+'[1]-enero'!$C$5</f>
        <v>1111</v>
      </c>
      <c r="Q63">
        <f t="shared" si="1"/>
        <v>102</v>
      </c>
      <c r="R63">
        <v>3.79</v>
      </c>
      <c r="S63">
        <v>3.99</v>
      </c>
      <c r="T63">
        <v>4210.6899999999996</v>
      </c>
      <c r="U63">
        <v>4025.9100000000003</v>
      </c>
      <c r="V63">
        <v>406.98</v>
      </c>
    </row>
    <row r="64" spans="1:22" x14ac:dyDescent="0.25">
      <c r="A64" t="s">
        <v>61</v>
      </c>
      <c r="B64" t="s">
        <v>104</v>
      </c>
      <c r="C64">
        <v>69</v>
      </c>
      <c r="D64">
        <v>61</v>
      </c>
      <c r="E64">
        <v>72</v>
      </c>
      <c r="F64">
        <v>91</v>
      </c>
      <c r="G64">
        <v>72</v>
      </c>
      <c r="H64">
        <v>75</v>
      </c>
      <c r="I64">
        <v>97</v>
      </c>
      <c r="J64">
        <v>91</v>
      </c>
      <c r="K64">
        <v>88</v>
      </c>
      <c r="L64">
        <v>91</v>
      </c>
      <c r="M64">
        <v>91</v>
      </c>
      <c r="N64">
        <v>91</v>
      </c>
      <c r="O64">
        <f t="shared" si="0"/>
        <v>989</v>
      </c>
      <c r="P64">
        <f>Compras2021!O64+'[1]-enero'!$C$5</f>
        <v>1039</v>
      </c>
      <c r="Q64">
        <f t="shared" si="1"/>
        <v>50</v>
      </c>
      <c r="R64">
        <v>4</v>
      </c>
      <c r="S64">
        <v>4.2</v>
      </c>
      <c r="T64">
        <v>4156</v>
      </c>
      <c r="U64">
        <v>4153.8</v>
      </c>
      <c r="V64">
        <v>210</v>
      </c>
    </row>
    <row r="65" spans="1:22" x14ac:dyDescent="0.25">
      <c r="A65" t="s">
        <v>62</v>
      </c>
      <c r="B65" t="s">
        <v>104</v>
      </c>
      <c r="C65">
        <v>78</v>
      </c>
      <c r="D65">
        <v>41</v>
      </c>
      <c r="E65">
        <v>86</v>
      </c>
      <c r="F65">
        <v>94</v>
      </c>
      <c r="G65">
        <v>80</v>
      </c>
      <c r="H65">
        <v>78</v>
      </c>
      <c r="I65">
        <v>46</v>
      </c>
      <c r="J65">
        <v>94</v>
      </c>
      <c r="K65">
        <v>87</v>
      </c>
      <c r="L65">
        <v>94</v>
      </c>
      <c r="M65">
        <v>94</v>
      </c>
      <c r="N65">
        <v>94</v>
      </c>
      <c r="O65">
        <f t="shared" si="0"/>
        <v>966</v>
      </c>
      <c r="P65">
        <f>Compras2021!O65+'[1]-enero'!$C$5</f>
        <v>1025</v>
      </c>
      <c r="Q65">
        <f t="shared" si="1"/>
        <v>59</v>
      </c>
      <c r="R65">
        <v>1.05</v>
      </c>
      <c r="S65">
        <v>1.25</v>
      </c>
      <c r="T65">
        <v>1076.25</v>
      </c>
      <c r="U65">
        <v>1207.5</v>
      </c>
      <c r="V65">
        <v>73.75</v>
      </c>
    </row>
    <row r="66" spans="1:22" x14ac:dyDescent="0.25">
      <c r="A66" t="s">
        <v>63</v>
      </c>
      <c r="B66" t="s">
        <v>104</v>
      </c>
      <c r="C66">
        <v>72</v>
      </c>
      <c r="D66">
        <v>95</v>
      </c>
      <c r="E66">
        <v>76</v>
      </c>
      <c r="F66">
        <v>95</v>
      </c>
      <c r="G66">
        <v>77</v>
      </c>
      <c r="H66">
        <v>75</v>
      </c>
      <c r="I66">
        <v>50</v>
      </c>
      <c r="J66">
        <v>95</v>
      </c>
      <c r="K66">
        <v>83</v>
      </c>
      <c r="L66">
        <v>95</v>
      </c>
      <c r="M66">
        <v>95</v>
      </c>
      <c r="N66">
        <v>95</v>
      </c>
      <c r="O66">
        <f t="shared" si="0"/>
        <v>1003</v>
      </c>
      <c r="P66">
        <f>Compras2021!O66+'[1]-enero'!$C$5</f>
        <v>1080</v>
      </c>
      <c r="Q66">
        <f t="shared" si="1"/>
        <v>77</v>
      </c>
      <c r="R66">
        <v>1.3</v>
      </c>
      <c r="S66">
        <v>1.5</v>
      </c>
      <c r="T66">
        <v>1404</v>
      </c>
      <c r="U66">
        <v>1504.5</v>
      </c>
      <c r="V66">
        <v>115.5</v>
      </c>
    </row>
    <row r="67" spans="1:22" x14ac:dyDescent="0.25">
      <c r="A67" t="str">
        <f>#REF!</f>
        <v>Atún lomitos en aceite girasol Campos 142 g x4 unds</v>
      </c>
      <c r="B67" t="s">
        <v>81</v>
      </c>
      <c r="C67">
        <v>87</v>
      </c>
      <c r="D67">
        <v>76</v>
      </c>
      <c r="E67">
        <v>86</v>
      </c>
      <c r="F67">
        <v>88</v>
      </c>
      <c r="G67">
        <v>93</v>
      </c>
      <c r="H67">
        <v>79</v>
      </c>
      <c r="I67">
        <v>83</v>
      </c>
      <c r="J67">
        <v>88</v>
      </c>
      <c r="K67">
        <v>80</v>
      </c>
      <c r="L67">
        <v>88</v>
      </c>
      <c r="M67">
        <v>88</v>
      </c>
      <c r="N67">
        <v>88</v>
      </c>
      <c r="O67">
        <f t="shared" ref="O67:O130" si="2">C67+D67+E67+F67+G67+H67+I67+J67+K67+L67+M67+N67</f>
        <v>1024</v>
      </c>
      <c r="P67">
        <f>Compras2021!O67+'[1]-enero'!$C$5</f>
        <v>1104</v>
      </c>
      <c r="Q67">
        <f t="shared" ref="Q67:Q130" si="3">P67-O67</f>
        <v>80</v>
      </c>
      <c r="R67">
        <v>2.09</v>
      </c>
      <c r="S67">
        <v>2.29</v>
      </c>
      <c r="T67">
        <v>2307.3599999999997</v>
      </c>
      <c r="U67">
        <v>2344.96</v>
      </c>
      <c r="V67">
        <v>183.2</v>
      </c>
    </row>
    <row r="68" spans="1:22" x14ac:dyDescent="0.25">
      <c r="A68" t="str">
        <f>#REF!</f>
        <v>Frejol canario Del Sur 500 g</v>
      </c>
      <c r="B68" t="s">
        <v>90</v>
      </c>
      <c r="C68">
        <v>85</v>
      </c>
      <c r="D68">
        <v>85</v>
      </c>
      <c r="E68">
        <v>72</v>
      </c>
      <c r="F68">
        <v>94</v>
      </c>
      <c r="G68">
        <v>93</v>
      </c>
      <c r="H68">
        <v>83</v>
      </c>
      <c r="I68">
        <v>84</v>
      </c>
      <c r="J68">
        <v>94</v>
      </c>
      <c r="K68">
        <v>71</v>
      </c>
      <c r="L68">
        <v>94</v>
      </c>
      <c r="M68">
        <v>94</v>
      </c>
      <c r="N68">
        <v>94</v>
      </c>
      <c r="O68">
        <f t="shared" si="2"/>
        <v>1043</v>
      </c>
      <c r="P68">
        <f>Compras2021!O68+'[1]-enero'!$C$5</f>
        <v>1106</v>
      </c>
      <c r="Q68">
        <f t="shared" si="3"/>
        <v>63</v>
      </c>
      <c r="R68">
        <v>-0.2</v>
      </c>
      <c r="T68">
        <v>-221.20000000000002</v>
      </c>
      <c r="U68">
        <v>0</v>
      </c>
      <c r="V68">
        <v>0</v>
      </c>
    </row>
    <row r="69" spans="1:22" x14ac:dyDescent="0.25">
      <c r="A69" t="str">
        <f>#REF!</f>
        <v>Mermelada Gustadina 300 G Frutimora</v>
      </c>
      <c r="B69" t="s">
        <v>80</v>
      </c>
      <c r="C69">
        <v>70</v>
      </c>
      <c r="D69">
        <v>75</v>
      </c>
      <c r="E69">
        <v>76</v>
      </c>
      <c r="F69">
        <v>88</v>
      </c>
      <c r="G69">
        <v>89</v>
      </c>
      <c r="H69">
        <v>85</v>
      </c>
      <c r="I69">
        <v>85</v>
      </c>
      <c r="J69">
        <v>88</v>
      </c>
      <c r="K69">
        <v>70</v>
      </c>
      <c r="L69">
        <v>88</v>
      </c>
      <c r="M69">
        <v>66</v>
      </c>
      <c r="N69">
        <v>88</v>
      </c>
      <c r="O69">
        <f t="shared" si="2"/>
        <v>968</v>
      </c>
      <c r="P69">
        <f>Compras2021!O69+'[1]-enero'!$C$5</f>
        <v>1119</v>
      </c>
      <c r="Q69">
        <f t="shared" si="3"/>
        <v>151</v>
      </c>
      <c r="R69">
        <v>1.59</v>
      </c>
      <c r="S69">
        <v>1.79</v>
      </c>
      <c r="T69">
        <v>1779.21</v>
      </c>
      <c r="U69">
        <v>1732.72</v>
      </c>
      <c r="V69">
        <v>270.29000000000002</v>
      </c>
    </row>
    <row r="70" spans="1:22" x14ac:dyDescent="0.25">
      <c r="A70" t="str">
        <f>#REF!</f>
        <v>Fideos rapidito oriental 500 g pollo</v>
      </c>
      <c r="B70" t="s">
        <v>84</v>
      </c>
      <c r="C70">
        <v>64</v>
      </c>
      <c r="D70">
        <v>79</v>
      </c>
      <c r="E70">
        <v>82</v>
      </c>
      <c r="F70">
        <v>93</v>
      </c>
      <c r="G70">
        <v>87</v>
      </c>
      <c r="H70">
        <v>86</v>
      </c>
      <c r="I70">
        <v>83</v>
      </c>
      <c r="J70">
        <v>93</v>
      </c>
      <c r="K70">
        <v>74</v>
      </c>
      <c r="L70">
        <v>93</v>
      </c>
      <c r="M70">
        <v>62</v>
      </c>
      <c r="N70">
        <v>93</v>
      </c>
      <c r="O70">
        <f t="shared" si="2"/>
        <v>989</v>
      </c>
      <c r="P70">
        <f>Compras2021!O70+'[1]-enero'!$C$5</f>
        <v>1097</v>
      </c>
      <c r="Q70">
        <f t="shared" si="3"/>
        <v>108</v>
      </c>
      <c r="R70">
        <v>3.3899999999999997</v>
      </c>
      <c r="S70">
        <v>3.59</v>
      </c>
      <c r="T70">
        <v>3718.8299999999995</v>
      </c>
      <c r="U70">
        <v>3550.5099999999998</v>
      </c>
      <c r="V70">
        <v>387.71999999999997</v>
      </c>
    </row>
    <row r="71" spans="1:22" x14ac:dyDescent="0.25">
      <c r="A71" t="str">
        <f>#REF!</f>
        <v>Cereal Kelloggs 230 g</v>
      </c>
      <c r="B71" t="s">
        <v>105</v>
      </c>
      <c r="C71">
        <v>70</v>
      </c>
      <c r="D71">
        <v>79</v>
      </c>
      <c r="E71">
        <v>77</v>
      </c>
      <c r="F71">
        <v>90</v>
      </c>
      <c r="G71">
        <v>86</v>
      </c>
      <c r="H71">
        <v>89</v>
      </c>
      <c r="I71">
        <v>105</v>
      </c>
      <c r="J71">
        <v>90</v>
      </c>
      <c r="K71">
        <v>65</v>
      </c>
      <c r="L71">
        <v>90</v>
      </c>
      <c r="M71">
        <v>59</v>
      </c>
      <c r="N71">
        <v>90</v>
      </c>
      <c r="O71">
        <f t="shared" si="2"/>
        <v>990</v>
      </c>
      <c r="P71">
        <f>Compras2021!O71+'[1]-enero'!$C$5</f>
        <v>1178</v>
      </c>
      <c r="Q71">
        <f t="shared" si="3"/>
        <v>188</v>
      </c>
      <c r="R71">
        <v>3.3899999999999997</v>
      </c>
      <c r="S71">
        <v>3.59</v>
      </c>
      <c r="T71">
        <v>3993.4199999999996</v>
      </c>
      <c r="U71">
        <v>3554.1</v>
      </c>
      <c r="V71">
        <v>674.92</v>
      </c>
    </row>
    <row r="72" spans="1:22" x14ac:dyDescent="0.25">
      <c r="A72" t="str">
        <f>#REF!</f>
        <v>Harina de Maíz pan 1 kg</v>
      </c>
      <c r="B72" t="s">
        <v>86</v>
      </c>
      <c r="C72">
        <v>76</v>
      </c>
      <c r="D72">
        <v>80</v>
      </c>
      <c r="E72">
        <v>74</v>
      </c>
      <c r="F72">
        <v>95</v>
      </c>
      <c r="G72">
        <v>90</v>
      </c>
      <c r="H72">
        <v>80</v>
      </c>
      <c r="I72">
        <v>88</v>
      </c>
      <c r="J72">
        <v>95</v>
      </c>
      <c r="K72">
        <v>72</v>
      </c>
      <c r="L72">
        <v>95</v>
      </c>
      <c r="M72">
        <v>63</v>
      </c>
      <c r="N72">
        <v>95</v>
      </c>
      <c r="O72">
        <f t="shared" si="2"/>
        <v>1003</v>
      </c>
      <c r="P72">
        <f>Compras2021!O72+'[1]-enero'!$C$5</f>
        <v>1112</v>
      </c>
      <c r="Q72">
        <f t="shared" si="3"/>
        <v>109</v>
      </c>
      <c r="R72">
        <v>2.64</v>
      </c>
      <c r="S72">
        <v>2.99</v>
      </c>
      <c r="T72">
        <v>2935.6800000000003</v>
      </c>
      <c r="U72">
        <v>2998.9700000000003</v>
      </c>
      <c r="V72">
        <v>325.91000000000003</v>
      </c>
    </row>
    <row r="73" spans="1:22" x14ac:dyDescent="0.25">
      <c r="A73" t="str">
        <f>#REF!</f>
        <v>Leche condensada La Lechera 100 g</v>
      </c>
      <c r="B73" t="s">
        <v>80</v>
      </c>
      <c r="C73">
        <v>89</v>
      </c>
      <c r="D73">
        <v>84</v>
      </c>
      <c r="E73">
        <v>81</v>
      </c>
      <c r="F73">
        <v>91</v>
      </c>
      <c r="G73">
        <v>93</v>
      </c>
      <c r="H73">
        <v>76</v>
      </c>
      <c r="I73">
        <v>88</v>
      </c>
      <c r="J73">
        <v>91</v>
      </c>
      <c r="K73">
        <v>61</v>
      </c>
      <c r="L73">
        <v>91</v>
      </c>
      <c r="M73">
        <v>57</v>
      </c>
      <c r="N73">
        <v>91</v>
      </c>
      <c r="O73">
        <f t="shared" si="2"/>
        <v>993</v>
      </c>
      <c r="P73">
        <f>Compras2021!O73+'[1]-enero'!$C$5</f>
        <v>1084</v>
      </c>
      <c r="Q73">
        <f t="shared" si="3"/>
        <v>91</v>
      </c>
      <c r="R73">
        <v>0.70000000000000007</v>
      </c>
      <c r="S73">
        <v>1.05</v>
      </c>
      <c r="T73">
        <v>758.80000000000007</v>
      </c>
      <c r="U73">
        <v>1042.6500000000001</v>
      </c>
      <c r="V73">
        <v>95.55</v>
      </c>
    </row>
    <row r="74" spans="1:22" x14ac:dyDescent="0.25">
      <c r="A74" t="str">
        <f>#REF!</f>
        <v>Salsa de tomate Maggi 200 g</v>
      </c>
      <c r="B74" t="s">
        <v>92</v>
      </c>
      <c r="C74">
        <v>65</v>
      </c>
      <c r="D74">
        <v>77</v>
      </c>
      <c r="E74">
        <v>86</v>
      </c>
      <c r="F74">
        <v>91</v>
      </c>
      <c r="G74">
        <v>94</v>
      </c>
      <c r="H74">
        <v>76</v>
      </c>
      <c r="I74">
        <v>85</v>
      </c>
      <c r="J74">
        <v>91</v>
      </c>
      <c r="K74">
        <v>66</v>
      </c>
      <c r="L74">
        <v>91</v>
      </c>
      <c r="M74">
        <v>68</v>
      </c>
      <c r="N74">
        <v>91</v>
      </c>
      <c r="O74">
        <f t="shared" si="2"/>
        <v>981</v>
      </c>
      <c r="P74">
        <f>Compras2021!O74+'[1]-enero'!$C$5</f>
        <v>1105</v>
      </c>
      <c r="Q74">
        <f t="shared" si="3"/>
        <v>124</v>
      </c>
      <c r="R74">
        <v>0.6</v>
      </c>
      <c r="S74">
        <v>0.95</v>
      </c>
      <c r="T74">
        <v>663</v>
      </c>
      <c r="U74">
        <v>931.94999999999993</v>
      </c>
      <c r="V74">
        <v>117.8</v>
      </c>
    </row>
    <row r="75" spans="1:22" x14ac:dyDescent="0.25">
      <c r="A75" t="str">
        <f>#REF!</f>
        <v>Fideos tallarin Cayambe 400 g</v>
      </c>
      <c r="B75" t="s">
        <v>84</v>
      </c>
      <c r="C75">
        <v>81</v>
      </c>
      <c r="D75">
        <v>86</v>
      </c>
      <c r="E75">
        <v>73</v>
      </c>
      <c r="F75">
        <v>88</v>
      </c>
      <c r="G75">
        <v>85</v>
      </c>
      <c r="H75">
        <v>81</v>
      </c>
      <c r="I75">
        <v>79</v>
      </c>
      <c r="J75">
        <v>88</v>
      </c>
      <c r="K75">
        <v>63</v>
      </c>
      <c r="L75">
        <v>88</v>
      </c>
      <c r="M75">
        <v>63</v>
      </c>
      <c r="N75">
        <v>88</v>
      </c>
      <c r="O75">
        <f t="shared" si="2"/>
        <v>963</v>
      </c>
      <c r="P75">
        <f>Compras2021!O75+'[1]-enero'!$C$5</f>
        <v>1176</v>
      </c>
      <c r="Q75">
        <f t="shared" si="3"/>
        <v>213</v>
      </c>
      <c r="R75">
        <v>0.30000000000000004</v>
      </c>
      <c r="S75">
        <v>0.65</v>
      </c>
      <c r="T75">
        <v>352.80000000000007</v>
      </c>
      <c r="U75">
        <v>625.95000000000005</v>
      </c>
      <c r="V75">
        <v>138.45000000000002</v>
      </c>
    </row>
    <row r="76" spans="1:22" x14ac:dyDescent="0.25">
      <c r="A76" t="str">
        <f>#REF!</f>
        <v>Endulzante para reposteria Splenda Doypack 55 G</v>
      </c>
      <c r="B76" t="s">
        <v>80</v>
      </c>
      <c r="C76">
        <v>73</v>
      </c>
      <c r="D76">
        <v>80</v>
      </c>
      <c r="E76">
        <v>95</v>
      </c>
      <c r="F76">
        <v>92</v>
      </c>
      <c r="G76">
        <v>88</v>
      </c>
      <c r="H76">
        <v>85</v>
      </c>
      <c r="I76">
        <v>84</v>
      </c>
      <c r="J76">
        <v>92</v>
      </c>
      <c r="K76">
        <v>64</v>
      </c>
      <c r="L76">
        <v>92</v>
      </c>
      <c r="M76">
        <v>59</v>
      </c>
      <c r="N76">
        <v>92</v>
      </c>
      <c r="O76">
        <f t="shared" si="2"/>
        <v>996</v>
      </c>
      <c r="P76">
        <f>Compras2021!O76+'[1]-enero'!$C$5</f>
        <v>1120</v>
      </c>
      <c r="Q76">
        <f t="shared" si="3"/>
        <v>124</v>
      </c>
      <c r="R76">
        <v>4.24</v>
      </c>
      <c r="S76">
        <v>4.59</v>
      </c>
      <c r="T76">
        <v>4748.8</v>
      </c>
      <c r="U76">
        <v>4571.6399999999994</v>
      </c>
      <c r="V76">
        <v>569.16</v>
      </c>
    </row>
    <row r="77" spans="1:22" x14ac:dyDescent="0.25">
      <c r="A77" t="str">
        <f>#REF!</f>
        <v>Condimento De Soya Y Aji Oriental Soy Aji 240 G</v>
      </c>
      <c r="B77" t="s">
        <v>95</v>
      </c>
      <c r="C77">
        <v>62</v>
      </c>
      <c r="D77">
        <v>80</v>
      </c>
      <c r="E77">
        <v>90</v>
      </c>
      <c r="F77">
        <v>87</v>
      </c>
      <c r="G77">
        <v>96</v>
      </c>
      <c r="H77">
        <v>77</v>
      </c>
      <c r="I77">
        <v>82</v>
      </c>
      <c r="J77">
        <v>87</v>
      </c>
      <c r="K77">
        <v>75</v>
      </c>
      <c r="L77">
        <v>87</v>
      </c>
      <c r="M77">
        <v>50</v>
      </c>
      <c r="N77">
        <v>87</v>
      </c>
      <c r="O77">
        <f t="shared" si="2"/>
        <v>960</v>
      </c>
      <c r="P77">
        <f>Compras2021!O77+'[1]-enero'!$C$5</f>
        <v>1125</v>
      </c>
      <c r="Q77">
        <f t="shared" si="3"/>
        <v>165</v>
      </c>
      <c r="R77">
        <v>0.64</v>
      </c>
      <c r="S77">
        <v>0.99</v>
      </c>
      <c r="T77">
        <v>720</v>
      </c>
      <c r="U77">
        <v>950.4</v>
      </c>
      <c r="V77">
        <v>163.35</v>
      </c>
    </row>
    <row r="78" spans="1:22" x14ac:dyDescent="0.25">
      <c r="A78" t="str">
        <f>#REF!</f>
        <v>Endulzante Splenda Doypack 200 G</v>
      </c>
      <c r="B78" t="s">
        <v>88</v>
      </c>
      <c r="C78">
        <v>73</v>
      </c>
      <c r="D78">
        <v>84</v>
      </c>
      <c r="E78">
        <v>88</v>
      </c>
      <c r="F78">
        <v>86</v>
      </c>
      <c r="G78">
        <v>90</v>
      </c>
      <c r="H78">
        <v>87</v>
      </c>
      <c r="I78">
        <v>83</v>
      </c>
      <c r="J78">
        <v>86</v>
      </c>
      <c r="K78">
        <v>73</v>
      </c>
      <c r="L78">
        <v>86</v>
      </c>
      <c r="M78">
        <v>59</v>
      </c>
      <c r="N78">
        <v>86</v>
      </c>
      <c r="O78">
        <f t="shared" si="2"/>
        <v>981</v>
      </c>
      <c r="P78">
        <f>Compras2021!O78+'[1]-enero'!$C$5</f>
        <v>1146</v>
      </c>
      <c r="Q78">
        <f t="shared" si="3"/>
        <v>165</v>
      </c>
      <c r="R78">
        <v>6.6400000000000006</v>
      </c>
      <c r="S78">
        <v>6.99</v>
      </c>
      <c r="T78">
        <v>7609.4400000000005</v>
      </c>
      <c r="U78">
        <v>6857.1900000000005</v>
      </c>
      <c r="V78">
        <v>1153.3500000000001</v>
      </c>
    </row>
    <row r="79" spans="1:22" x14ac:dyDescent="0.25">
      <c r="A79" t="str">
        <f>#REF!</f>
        <v>Salsa De Tomate para pasta con champinones Hunt's 360 G</v>
      </c>
      <c r="B79" t="s">
        <v>92</v>
      </c>
      <c r="C79">
        <v>89</v>
      </c>
      <c r="D79">
        <v>82</v>
      </c>
      <c r="E79">
        <v>97</v>
      </c>
      <c r="F79">
        <v>86</v>
      </c>
      <c r="G79">
        <v>95</v>
      </c>
      <c r="H79">
        <v>88</v>
      </c>
      <c r="I79">
        <v>89</v>
      </c>
      <c r="J79">
        <v>86</v>
      </c>
      <c r="K79">
        <v>73</v>
      </c>
      <c r="L79">
        <v>86</v>
      </c>
      <c r="M79">
        <v>61</v>
      </c>
      <c r="N79">
        <v>86</v>
      </c>
      <c r="O79">
        <f t="shared" si="2"/>
        <v>1018</v>
      </c>
      <c r="P79">
        <f>Compras2021!O79+'[1]-enero'!$C$5</f>
        <v>1147</v>
      </c>
      <c r="Q79">
        <f t="shared" si="3"/>
        <v>129</v>
      </c>
      <c r="R79">
        <v>2.14</v>
      </c>
      <c r="S79">
        <v>2.4900000000000002</v>
      </c>
      <c r="T79">
        <v>2454.58</v>
      </c>
      <c r="U79">
        <v>2534.8200000000002</v>
      </c>
      <c r="V79">
        <v>321.21000000000004</v>
      </c>
    </row>
    <row r="80" spans="1:22" x14ac:dyDescent="0.25">
      <c r="A80" t="str">
        <f>#REF!</f>
        <v>Vinagre De Jerez Mallorca 250 ml</v>
      </c>
      <c r="B80" t="s">
        <v>106</v>
      </c>
      <c r="C80">
        <v>61</v>
      </c>
      <c r="D80">
        <v>81</v>
      </c>
      <c r="E80">
        <v>83</v>
      </c>
      <c r="F80">
        <v>88</v>
      </c>
      <c r="G80">
        <v>94</v>
      </c>
      <c r="H80">
        <v>79</v>
      </c>
      <c r="I80">
        <v>88</v>
      </c>
      <c r="J80">
        <v>88</v>
      </c>
      <c r="K80">
        <v>67</v>
      </c>
      <c r="L80">
        <v>88</v>
      </c>
      <c r="M80">
        <v>53</v>
      </c>
      <c r="N80">
        <v>88</v>
      </c>
      <c r="O80">
        <f t="shared" si="2"/>
        <v>958</v>
      </c>
      <c r="P80">
        <f>Compras2021!O80+'[1]-enero'!$C$5</f>
        <v>1151</v>
      </c>
      <c r="Q80">
        <f t="shared" si="3"/>
        <v>193</v>
      </c>
      <c r="R80">
        <v>2.14</v>
      </c>
      <c r="S80">
        <v>2.4900000000000002</v>
      </c>
      <c r="T80">
        <v>2463.1400000000003</v>
      </c>
      <c r="U80">
        <v>2385.42</v>
      </c>
      <c r="V80">
        <v>480.57000000000005</v>
      </c>
    </row>
    <row r="81" spans="1:22" x14ac:dyDescent="0.25">
      <c r="A81" t="str">
        <f>#REF!</f>
        <v>Granola Schullo Gourmet 400 G</v>
      </c>
      <c r="B81" t="s">
        <v>90</v>
      </c>
      <c r="C81">
        <v>76</v>
      </c>
      <c r="D81">
        <v>75</v>
      </c>
      <c r="E81">
        <v>81</v>
      </c>
      <c r="F81">
        <v>93</v>
      </c>
      <c r="G81">
        <v>86</v>
      </c>
      <c r="H81">
        <v>86</v>
      </c>
      <c r="I81">
        <v>79</v>
      </c>
      <c r="J81">
        <v>93</v>
      </c>
      <c r="K81">
        <v>79</v>
      </c>
      <c r="L81">
        <v>93</v>
      </c>
      <c r="M81">
        <v>61</v>
      </c>
      <c r="N81">
        <v>93</v>
      </c>
      <c r="O81">
        <f t="shared" si="2"/>
        <v>995</v>
      </c>
      <c r="P81">
        <f>Compras2021!O81+'[1]-enero'!$C$5</f>
        <v>1169</v>
      </c>
      <c r="Q81">
        <f t="shared" si="3"/>
        <v>174</v>
      </c>
      <c r="R81">
        <v>5.6400000000000006</v>
      </c>
      <c r="S81">
        <v>5.99</v>
      </c>
      <c r="T81">
        <v>6593.1600000000008</v>
      </c>
      <c r="U81">
        <v>5960.05</v>
      </c>
      <c r="V81">
        <v>1042.26</v>
      </c>
    </row>
    <row r="82" spans="1:22" x14ac:dyDescent="0.25">
      <c r="A82" t="str">
        <f>#REF!</f>
        <v>Granola Choco Krispis Kellogg's 300 G</v>
      </c>
      <c r="B82" t="s">
        <v>90</v>
      </c>
      <c r="C82">
        <v>67</v>
      </c>
      <c r="D82">
        <v>83</v>
      </c>
      <c r="E82">
        <v>75</v>
      </c>
      <c r="F82">
        <v>95</v>
      </c>
      <c r="G82">
        <v>94</v>
      </c>
      <c r="H82">
        <v>80</v>
      </c>
      <c r="I82">
        <v>85</v>
      </c>
      <c r="J82">
        <v>95</v>
      </c>
      <c r="K82">
        <v>71</v>
      </c>
      <c r="L82">
        <v>95</v>
      </c>
      <c r="M82">
        <v>66</v>
      </c>
      <c r="N82">
        <v>95</v>
      </c>
      <c r="O82">
        <f t="shared" si="2"/>
        <v>1001</v>
      </c>
      <c r="P82">
        <f>Compras2021!O82+'[1]-enero'!$C$5</f>
        <v>1101</v>
      </c>
      <c r="Q82">
        <f t="shared" si="3"/>
        <v>100</v>
      </c>
      <c r="R82">
        <v>1.94</v>
      </c>
      <c r="S82">
        <v>2.29</v>
      </c>
      <c r="T82">
        <v>2135.94</v>
      </c>
      <c r="U82">
        <v>2292.29</v>
      </c>
      <c r="V82">
        <v>229</v>
      </c>
    </row>
    <row r="83" spans="1:22" x14ac:dyDescent="0.25">
      <c r="A83" t="str">
        <f>#REF!</f>
        <v>Capuccino Colcafe 18 G X 6 Sobres Mocca</v>
      </c>
      <c r="B83" t="s">
        <v>82</v>
      </c>
      <c r="C83">
        <v>81</v>
      </c>
      <c r="D83">
        <v>86</v>
      </c>
      <c r="E83">
        <v>72</v>
      </c>
      <c r="F83">
        <v>87</v>
      </c>
      <c r="G83">
        <v>90</v>
      </c>
      <c r="H83">
        <v>76</v>
      </c>
      <c r="I83">
        <v>85</v>
      </c>
      <c r="J83">
        <v>87</v>
      </c>
      <c r="K83">
        <v>65</v>
      </c>
      <c r="L83">
        <v>87</v>
      </c>
      <c r="M83">
        <v>57</v>
      </c>
      <c r="N83">
        <v>87</v>
      </c>
      <c r="O83">
        <f t="shared" si="2"/>
        <v>960</v>
      </c>
      <c r="P83">
        <f>Compras2021!O83+'[1]-enero'!$C$5</f>
        <v>1140</v>
      </c>
      <c r="Q83">
        <f t="shared" si="3"/>
        <v>180</v>
      </c>
      <c r="R83">
        <v>4.3499999999999996</v>
      </c>
      <c r="S83">
        <v>4.5</v>
      </c>
      <c r="T83">
        <v>4959</v>
      </c>
      <c r="U83">
        <v>4320</v>
      </c>
      <c r="V83">
        <v>810</v>
      </c>
    </row>
    <row r="84" spans="1:22" x14ac:dyDescent="0.25">
      <c r="A84" t="str">
        <f>#REF!</f>
        <v>Salsa para spaguetti Ole 450 G Rustica</v>
      </c>
      <c r="B84" t="s">
        <v>92</v>
      </c>
      <c r="C84">
        <v>80</v>
      </c>
      <c r="D84">
        <v>86</v>
      </c>
      <c r="E84">
        <v>78</v>
      </c>
      <c r="F84">
        <v>89</v>
      </c>
      <c r="G84">
        <v>95</v>
      </c>
      <c r="H84">
        <v>85</v>
      </c>
      <c r="I84">
        <v>81</v>
      </c>
      <c r="J84">
        <v>89</v>
      </c>
      <c r="K84">
        <v>74</v>
      </c>
      <c r="L84">
        <v>89</v>
      </c>
      <c r="M84">
        <v>62</v>
      </c>
      <c r="N84">
        <v>89</v>
      </c>
      <c r="O84">
        <f t="shared" si="2"/>
        <v>997</v>
      </c>
      <c r="P84">
        <f>Compras2021!O84+'[1]-enero'!$C$5</f>
        <v>1178</v>
      </c>
      <c r="Q84">
        <f t="shared" si="3"/>
        <v>181</v>
      </c>
      <c r="R84">
        <v>3.8400000000000003</v>
      </c>
      <c r="S84">
        <v>3.99</v>
      </c>
      <c r="T84">
        <v>4523.5200000000004</v>
      </c>
      <c r="U84">
        <v>3978.03</v>
      </c>
      <c r="V84">
        <v>722.19</v>
      </c>
    </row>
    <row r="85" spans="1:22" x14ac:dyDescent="0.25">
      <c r="A85" t="str">
        <f>#REF!</f>
        <v>Sal Ahumada Condimensa 70 G</v>
      </c>
      <c r="B85" t="s">
        <v>106</v>
      </c>
      <c r="C85">
        <v>78</v>
      </c>
      <c r="D85">
        <v>81</v>
      </c>
      <c r="E85">
        <v>77</v>
      </c>
      <c r="F85">
        <v>89</v>
      </c>
      <c r="G85">
        <v>92</v>
      </c>
      <c r="H85">
        <v>82</v>
      </c>
      <c r="I85">
        <v>82</v>
      </c>
      <c r="J85">
        <v>89</v>
      </c>
      <c r="K85">
        <v>75</v>
      </c>
      <c r="L85">
        <v>89</v>
      </c>
      <c r="M85">
        <v>61</v>
      </c>
      <c r="N85">
        <v>89</v>
      </c>
      <c r="O85">
        <f t="shared" si="2"/>
        <v>984</v>
      </c>
      <c r="P85">
        <f>Compras2021!O85+'[1]-enero'!$C$5</f>
        <v>1123</v>
      </c>
      <c r="Q85">
        <f t="shared" si="3"/>
        <v>139</v>
      </c>
      <c r="R85">
        <v>0.84</v>
      </c>
      <c r="S85">
        <v>0.99</v>
      </c>
      <c r="T85">
        <v>943.31999999999994</v>
      </c>
      <c r="U85">
        <v>974.16</v>
      </c>
      <c r="V85">
        <v>137.60999999999999</v>
      </c>
    </row>
    <row r="86" spans="1:22" x14ac:dyDescent="0.25">
      <c r="A86" t="str">
        <f>#REF!</f>
        <v>Vinagre Balsamico Ole 250 ml</v>
      </c>
      <c r="B86" t="s">
        <v>106</v>
      </c>
      <c r="C86">
        <v>85</v>
      </c>
      <c r="D86">
        <v>82</v>
      </c>
      <c r="E86">
        <v>86</v>
      </c>
      <c r="F86">
        <v>95</v>
      </c>
      <c r="G86">
        <v>90</v>
      </c>
      <c r="H86">
        <v>89</v>
      </c>
      <c r="I86">
        <v>89</v>
      </c>
      <c r="J86">
        <v>95</v>
      </c>
      <c r="K86">
        <v>62</v>
      </c>
      <c r="L86">
        <v>95</v>
      </c>
      <c r="M86">
        <v>55</v>
      </c>
      <c r="N86">
        <v>95</v>
      </c>
      <c r="O86">
        <f t="shared" si="2"/>
        <v>1018</v>
      </c>
      <c r="P86">
        <f>Compras2021!O86+'[1]-enero'!$C$5</f>
        <v>1153</v>
      </c>
      <c r="Q86">
        <f t="shared" si="3"/>
        <v>135</v>
      </c>
      <c r="R86">
        <v>3.44</v>
      </c>
      <c r="S86">
        <v>3.59</v>
      </c>
      <c r="T86">
        <v>3966.32</v>
      </c>
      <c r="U86">
        <v>3654.62</v>
      </c>
      <c r="V86">
        <v>484.65</v>
      </c>
    </row>
    <row r="87" spans="1:22" x14ac:dyDescent="0.25">
      <c r="A87" t="str">
        <f>#REF!</f>
        <v>Salsa Carbonara Firma Italia 40 G</v>
      </c>
      <c r="B87" t="s">
        <v>92</v>
      </c>
      <c r="C87">
        <v>90</v>
      </c>
      <c r="D87">
        <v>83</v>
      </c>
      <c r="E87">
        <v>80</v>
      </c>
      <c r="F87">
        <v>90</v>
      </c>
      <c r="G87">
        <v>95</v>
      </c>
      <c r="H87">
        <v>76</v>
      </c>
      <c r="I87">
        <v>84</v>
      </c>
      <c r="J87">
        <v>90</v>
      </c>
      <c r="K87">
        <v>80</v>
      </c>
      <c r="L87">
        <v>90</v>
      </c>
      <c r="M87">
        <v>69</v>
      </c>
      <c r="N87">
        <v>90</v>
      </c>
      <c r="O87">
        <f t="shared" si="2"/>
        <v>1017</v>
      </c>
      <c r="P87">
        <f>Compras2021!O87+'[1]-enero'!$C$5</f>
        <v>1200</v>
      </c>
      <c r="Q87">
        <f t="shared" si="3"/>
        <v>183</v>
      </c>
      <c r="R87">
        <v>2.14</v>
      </c>
      <c r="S87">
        <v>2.29</v>
      </c>
      <c r="T87">
        <v>2568</v>
      </c>
      <c r="U87">
        <v>2328.9299999999998</v>
      </c>
      <c r="V87">
        <v>419.07</v>
      </c>
    </row>
    <row r="88" spans="1:22" x14ac:dyDescent="0.25">
      <c r="A88" t="str">
        <f>#REF!</f>
        <v>Salsa De Aji Tabasco 150 ml</v>
      </c>
      <c r="B88" t="s">
        <v>92</v>
      </c>
      <c r="C88">
        <v>61</v>
      </c>
      <c r="D88">
        <v>77</v>
      </c>
      <c r="E88">
        <v>96</v>
      </c>
      <c r="F88">
        <v>89</v>
      </c>
      <c r="G88">
        <v>94</v>
      </c>
      <c r="H88">
        <v>84</v>
      </c>
      <c r="I88">
        <v>80</v>
      </c>
      <c r="J88">
        <v>89</v>
      </c>
      <c r="K88">
        <v>80</v>
      </c>
      <c r="L88">
        <v>89</v>
      </c>
      <c r="M88">
        <v>65</v>
      </c>
      <c r="N88">
        <v>89</v>
      </c>
      <c r="O88">
        <f t="shared" si="2"/>
        <v>993</v>
      </c>
      <c r="P88">
        <f>Compras2021!O88+'[1]-enero'!$C$5</f>
        <v>1170</v>
      </c>
      <c r="Q88">
        <f t="shared" si="3"/>
        <v>177</v>
      </c>
      <c r="R88">
        <v>5.84</v>
      </c>
      <c r="S88">
        <v>5.99</v>
      </c>
      <c r="T88">
        <v>6832.8</v>
      </c>
      <c r="U88">
        <v>5948.0700000000006</v>
      </c>
      <c r="V88">
        <v>1060.23</v>
      </c>
    </row>
    <row r="89" spans="1:22" x14ac:dyDescent="0.25">
      <c r="A89" t="str">
        <f>#REF!</f>
        <v>Mermelada sin gluten Helios 280 G Frambuesa</v>
      </c>
      <c r="B89" t="s">
        <v>80</v>
      </c>
      <c r="C89">
        <v>87</v>
      </c>
      <c r="D89">
        <v>83</v>
      </c>
      <c r="E89">
        <v>94</v>
      </c>
      <c r="F89">
        <v>87</v>
      </c>
      <c r="G89">
        <v>95</v>
      </c>
      <c r="H89">
        <v>83</v>
      </c>
      <c r="I89">
        <v>81</v>
      </c>
      <c r="J89">
        <v>87</v>
      </c>
      <c r="K89">
        <v>85</v>
      </c>
      <c r="L89">
        <v>87</v>
      </c>
      <c r="M89">
        <v>55</v>
      </c>
      <c r="N89">
        <v>87</v>
      </c>
      <c r="O89">
        <f t="shared" si="2"/>
        <v>1011</v>
      </c>
      <c r="P89">
        <f>Compras2021!O89+'[1]-enero'!$C$5</f>
        <v>1116</v>
      </c>
      <c r="Q89">
        <f t="shared" si="3"/>
        <v>105</v>
      </c>
      <c r="R89">
        <v>3.8400000000000003</v>
      </c>
      <c r="S89">
        <v>3.99</v>
      </c>
      <c r="T89">
        <v>4285.4400000000005</v>
      </c>
      <c r="U89">
        <v>4033.8900000000003</v>
      </c>
      <c r="V89">
        <v>418.95000000000005</v>
      </c>
    </row>
    <row r="90" spans="1:22" x14ac:dyDescent="0.25">
      <c r="A90" t="str">
        <f>#REF!</f>
        <v>Palomitas De Maiz Act Ii 70 G Mantequilla</v>
      </c>
      <c r="B90" t="s">
        <v>106</v>
      </c>
      <c r="C90">
        <v>80</v>
      </c>
      <c r="D90">
        <v>79</v>
      </c>
      <c r="E90">
        <v>84</v>
      </c>
      <c r="F90">
        <v>90</v>
      </c>
      <c r="G90">
        <v>89</v>
      </c>
      <c r="H90">
        <v>87</v>
      </c>
      <c r="I90">
        <v>85</v>
      </c>
      <c r="J90">
        <v>90</v>
      </c>
      <c r="K90">
        <v>86</v>
      </c>
      <c r="L90">
        <v>90</v>
      </c>
      <c r="M90">
        <v>58</v>
      </c>
      <c r="N90">
        <v>90</v>
      </c>
      <c r="O90">
        <f t="shared" si="2"/>
        <v>1008</v>
      </c>
      <c r="P90">
        <f>Compras2021!O90+'[1]-enero'!$C$5</f>
        <v>1210</v>
      </c>
      <c r="Q90">
        <f t="shared" si="3"/>
        <v>202</v>
      </c>
      <c r="R90">
        <v>2.8400000000000003</v>
      </c>
      <c r="S90">
        <v>2.99</v>
      </c>
      <c r="T90">
        <v>3436.4000000000005</v>
      </c>
      <c r="U90">
        <v>3013.92</v>
      </c>
      <c r="V90">
        <v>603.98</v>
      </c>
    </row>
    <row r="91" spans="1:22" x14ac:dyDescent="0.25">
      <c r="A91" t="str">
        <f>#REF!</f>
        <v>Ventresca De Atun En Aceite De Oliva Campos</v>
      </c>
      <c r="B91" t="s">
        <v>81</v>
      </c>
      <c r="C91">
        <v>70</v>
      </c>
      <c r="D91">
        <v>81</v>
      </c>
      <c r="E91">
        <v>93</v>
      </c>
      <c r="F91">
        <v>94</v>
      </c>
      <c r="G91">
        <v>86</v>
      </c>
      <c r="H91">
        <v>87</v>
      </c>
      <c r="I91">
        <v>88</v>
      </c>
      <c r="J91">
        <v>94</v>
      </c>
      <c r="K91">
        <v>79</v>
      </c>
      <c r="L91">
        <v>94</v>
      </c>
      <c r="M91">
        <v>64</v>
      </c>
      <c r="N91">
        <v>94</v>
      </c>
      <c r="O91">
        <f t="shared" si="2"/>
        <v>1024</v>
      </c>
      <c r="P91">
        <f>Compras2021!O91+'[1]-enero'!$C$5</f>
        <v>1223</v>
      </c>
      <c r="Q91">
        <f t="shared" si="3"/>
        <v>199</v>
      </c>
      <c r="R91">
        <v>2.3400000000000003</v>
      </c>
      <c r="S91">
        <v>2.4900000000000002</v>
      </c>
      <c r="T91">
        <v>2861.82</v>
      </c>
      <c r="U91">
        <v>2549.7600000000002</v>
      </c>
      <c r="V91">
        <v>495.51000000000005</v>
      </c>
    </row>
    <row r="92" spans="1:22" x14ac:dyDescent="0.25">
      <c r="A92" t="str">
        <f>#REF!</f>
        <v>Fideo De Arroz Oriental 200 G Fettuccine</v>
      </c>
      <c r="B92" t="s">
        <v>84</v>
      </c>
      <c r="C92">
        <v>69</v>
      </c>
      <c r="D92">
        <v>81</v>
      </c>
      <c r="E92">
        <v>84</v>
      </c>
      <c r="F92">
        <v>90</v>
      </c>
      <c r="G92">
        <v>87</v>
      </c>
      <c r="H92">
        <v>78</v>
      </c>
      <c r="I92">
        <v>86</v>
      </c>
      <c r="J92">
        <v>90</v>
      </c>
      <c r="K92">
        <v>82</v>
      </c>
      <c r="L92">
        <v>90</v>
      </c>
      <c r="M92">
        <v>51</v>
      </c>
      <c r="N92">
        <v>90</v>
      </c>
      <c r="O92">
        <f t="shared" si="2"/>
        <v>978</v>
      </c>
      <c r="P92">
        <f>Compras2021!O92+'[1]-enero'!$C$5</f>
        <v>1100</v>
      </c>
      <c r="Q92">
        <f t="shared" si="3"/>
        <v>122</v>
      </c>
      <c r="R92">
        <v>2.04</v>
      </c>
      <c r="S92">
        <v>2.19</v>
      </c>
      <c r="T92">
        <v>2244</v>
      </c>
      <c r="U92">
        <v>2141.8200000000002</v>
      </c>
      <c r="V92">
        <v>267.18</v>
      </c>
    </row>
    <row r="93" spans="1:22" x14ac:dyDescent="0.25">
      <c r="A93" t="str">
        <f>#REF!</f>
        <v>Mermelada Gustadina 300 G Pina</v>
      </c>
      <c r="B93" t="s">
        <v>80</v>
      </c>
      <c r="C93">
        <v>61</v>
      </c>
      <c r="D93">
        <v>78</v>
      </c>
      <c r="E93">
        <v>74</v>
      </c>
      <c r="F93">
        <v>90</v>
      </c>
      <c r="G93">
        <v>95</v>
      </c>
      <c r="H93">
        <v>82</v>
      </c>
      <c r="I93">
        <v>81</v>
      </c>
      <c r="J93">
        <v>90</v>
      </c>
      <c r="K93">
        <v>80</v>
      </c>
      <c r="L93">
        <v>90</v>
      </c>
      <c r="M93">
        <v>61</v>
      </c>
      <c r="N93">
        <v>90</v>
      </c>
      <c r="O93">
        <f t="shared" si="2"/>
        <v>972</v>
      </c>
      <c r="P93">
        <f>Compras2021!O93+'[1]-enero'!$C$5</f>
        <v>1184</v>
      </c>
      <c r="Q93">
        <f t="shared" si="3"/>
        <v>212</v>
      </c>
      <c r="R93">
        <v>1.6400000000000001</v>
      </c>
      <c r="S93">
        <v>1.79</v>
      </c>
      <c r="T93">
        <v>1941.7600000000002</v>
      </c>
      <c r="U93">
        <v>1739.88</v>
      </c>
      <c r="V93">
        <v>379.48</v>
      </c>
    </row>
    <row r="94" spans="1:22" x14ac:dyDescent="0.25">
      <c r="A94" t="str">
        <f>#REF!</f>
        <v>Harina De Banano Y Soya Oriental Vida Soya 200 G Fresa</v>
      </c>
      <c r="B94" t="s">
        <v>86</v>
      </c>
      <c r="C94">
        <v>60</v>
      </c>
      <c r="D94">
        <v>81</v>
      </c>
      <c r="E94">
        <v>96</v>
      </c>
      <c r="F94">
        <v>89</v>
      </c>
      <c r="G94">
        <v>92</v>
      </c>
      <c r="H94">
        <v>88</v>
      </c>
      <c r="I94">
        <v>85</v>
      </c>
      <c r="J94">
        <v>89</v>
      </c>
      <c r="K94">
        <v>82</v>
      </c>
      <c r="L94">
        <v>89</v>
      </c>
      <c r="M94">
        <v>89</v>
      </c>
      <c r="N94">
        <v>89</v>
      </c>
      <c r="O94">
        <f t="shared" si="2"/>
        <v>1029</v>
      </c>
      <c r="P94">
        <f>Compras2021!O94+'[1]-enero'!$C$5</f>
        <v>1106</v>
      </c>
      <c r="Q94">
        <f t="shared" si="3"/>
        <v>77</v>
      </c>
      <c r="R94">
        <v>1.04</v>
      </c>
      <c r="S94">
        <v>1.19</v>
      </c>
      <c r="T94">
        <v>1150.24</v>
      </c>
      <c r="U94">
        <v>1224.51</v>
      </c>
      <c r="V94">
        <v>91.63</v>
      </c>
    </row>
    <row r="95" spans="1:22" x14ac:dyDescent="0.25">
      <c r="A95" t="str">
        <f>#REF!</f>
        <v>Salsa Superior De Soya Oriental 400 ml</v>
      </c>
      <c r="B95" t="s">
        <v>92</v>
      </c>
      <c r="C95">
        <v>78</v>
      </c>
      <c r="D95">
        <v>83</v>
      </c>
      <c r="E95">
        <v>92</v>
      </c>
      <c r="F95">
        <v>93</v>
      </c>
      <c r="G95">
        <v>86</v>
      </c>
      <c r="H95">
        <v>78</v>
      </c>
      <c r="I95">
        <v>88</v>
      </c>
      <c r="J95">
        <v>93</v>
      </c>
      <c r="K95">
        <v>83</v>
      </c>
      <c r="L95">
        <v>93</v>
      </c>
      <c r="M95">
        <v>93</v>
      </c>
      <c r="N95">
        <v>93</v>
      </c>
      <c r="O95">
        <f t="shared" si="2"/>
        <v>1053</v>
      </c>
      <c r="P95">
        <f>Compras2021!O95+'[1]-enero'!$C$5</f>
        <v>1083</v>
      </c>
      <c r="Q95">
        <f t="shared" si="3"/>
        <v>30</v>
      </c>
      <c r="R95">
        <v>1.84</v>
      </c>
      <c r="S95">
        <v>1.99</v>
      </c>
      <c r="T95">
        <v>1992.72</v>
      </c>
      <c r="U95">
        <v>2095.4699999999998</v>
      </c>
      <c r="V95">
        <v>59.7</v>
      </c>
    </row>
    <row r="96" spans="1:22" x14ac:dyDescent="0.25">
      <c r="A96" t="str">
        <f>#REF!</f>
        <v>Crema para cafe Coffee Mate 435 G</v>
      </c>
      <c r="B96" t="s">
        <v>82</v>
      </c>
      <c r="C96">
        <v>70</v>
      </c>
      <c r="D96">
        <v>78</v>
      </c>
      <c r="E96">
        <v>70</v>
      </c>
      <c r="F96">
        <v>91</v>
      </c>
      <c r="G96">
        <v>88</v>
      </c>
      <c r="H96">
        <v>85</v>
      </c>
      <c r="I96">
        <v>79</v>
      </c>
      <c r="J96">
        <v>91</v>
      </c>
      <c r="K96">
        <v>86</v>
      </c>
      <c r="L96">
        <v>91</v>
      </c>
      <c r="M96">
        <v>91</v>
      </c>
      <c r="N96">
        <v>91</v>
      </c>
      <c r="O96">
        <f t="shared" si="2"/>
        <v>1011</v>
      </c>
      <c r="P96">
        <f>Compras2021!O96+'[1]-enero'!$C$5</f>
        <v>1089</v>
      </c>
      <c r="Q96">
        <f t="shared" si="3"/>
        <v>78</v>
      </c>
      <c r="R96">
        <v>5.84</v>
      </c>
      <c r="S96">
        <v>5.99</v>
      </c>
      <c r="T96">
        <v>6359.76</v>
      </c>
      <c r="U96">
        <v>6055.89</v>
      </c>
      <c r="V96">
        <v>467.22</v>
      </c>
    </row>
    <row r="97" spans="1:22" x14ac:dyDescent="0.25">
      <c r="A97" t="str">
        <f>#REF!</f>
        <v>Salsa De Aji Manaba Ole 300 G</v>
      </c>
      <c r="B97" t="s">
        <v>92</v>
      </c>
      <c r="C97">
        <v>62</v>
      </c>
      <c r="D97">
        <v>77</v>
      </c>
      <c r="E97">
        <v>77</v>
      </c>
      <c r="F97">
        <v>92</v>
      </c>
      <c r="G97">
        <v>88</v>
      </c>
      <c r="H97">
        <v>87</v>
      </c>
      <c r="I97">
        <v>86</v>
      </c>
      <c r="J97">
        <v>92</v>
      </c>
      <c r="K97">
        <v>82</v>
      </c>
      <c r="L97">
        <v>92</v>
      </c>
      <c r="M97">
        <v>92</v>
      </c>
      <c r="N97">
        <v>92</v>
      </c>
      <c r="O97">
        <f t="shared" si="2"/>
        <v>1019</v>
      </c>
      <c r="P97">
        <f>Compras2021!O97+'[1]-enero'!$C$5</f>
        <v>1114</v>
      </c>
      <c r="Q97">
        <f t="shared" si="3"/>
        <v>95</v>
      </c>
      <c r="R97">
        <v>2.8400000000000003</v>
      </c>
      <c r="S97">
        <v>2.99</v>
      </c>
      <c r="T97">
        <v>3163.76</v>
      </c>
      <c r="U97">
        <v>3046.8100000000004</v>
      </c>
      <c r="V97">
        <v>284.05</v>
      </c>
    </row>
    <row r="98" spans="1:22" x14ac:dyDescent="0.25">
      <c r="A98" t="str">
        <f>#REF!</f>
        <v>Mostaza El Sabor Doypack 240 G</v>
      </c>
      <c r="B98" t="s">
        <v>92</v>
      </c>
      <c r="C98">
        <v>61</v>
      </c>
      <c r="D98">
        <v>75</v>
      </c>
      <c r="E98">
        <v>87</v>
      </c>
      <c r="F98">
        <v>95</v>
      </c>
      <c r="G98">
        <v>89</v>
      </c>
      <c r="H98">
        <v>81</v>
      </c>
      <c r="I98">
        <v>84</v>
      </c>
      <c r="J98">
        <v>95</v>
      </c>
      <c r="K98">
        <v>79</v>
      </c>
      <c r="L98">
        <v>95</v>
      </c>
      <c r="M98">
        <v>95</v>
      </c>
      <c r="N98">
        <v>95</v>
      </c>
      <c r="O98">
        <f t="shared" si="2"/>
        <v>1031</v>
      </c>
      <c r="P98">
        <f>Compras2021!O98+'[1]-enero'!$C$5</f>
        <v>1220</v>
      </c>
      <c r="Q98">
        <f t="shared" si="3"/>
        <v>189</v>
      </c>
      <c r="R98">
        <v>0.74</v>
      </c>
      <c r="S98">
        <v>0.89</v>
      </c>
      <c r="T98">
        <v>902.8</v>
      </c>
      <c r="U98">
        <v>917.59</v>
      </c>
      <c r="V98">
        <v>168.21</v>
      </c>
    </row>
    <row r="99" spans="1:22" x14ac:dyDescent="0.25">
      <c r="A99" t="str">
        <f>#REF!</f>
        <v>Pepinillos En Vinagre Rubino 360 G</v>
      </c>
      <c r="B99" t="s">
        <v>106</v>
      </c>
      <c r="C99">
        <v>85</v>
      </c>
      <c r="D99">
        <v>79</v>
      </c>
      <c r="E99">
        <v>77</v>
      </c>
      <c r="F99">
        <v>89</v>
      </c>
      <c r="G99">
        <v>89</v>
      </c>
      <c r="H99">
        <v>83</v>
      </c>
      <c r="I99">
        <v>81</v>
      </c>
      <c r="J99">
        <v>89</v>
      </c>
      <c r="K99">
        <v>81</v>
      </c>
      <c r="L99">
        <v>89</v>
      </c>
      <c r="M99">
        <v>89</v>
      </c>
      <c r="N99">
        <v>89</v>
      </c>
      <c r="O99">
        <f t="shared" si="2"/>
        <v>1020</v>
      </c>
      <c r="P99">
        <f>Compras2021!O99+'[1]-enero'!$C$5</f>
        <v>1085</v>
      </c>
      <c r="Q99">
        <f t="shared" si="3"/>
        <v>65</v>
      </c>
      <c r="R99">
        <v>3.44</v>
      </c>
      <c r="S99">
        <v>3.59</v>
      </c>
      <c r="T99">
        <v>3732.4</v>
      </c>
      <c r="U99">
        <v>3661.7999999999997</v>
      </c>
      <c r="V99">
        <v>233.35</v>
      </c>
    </row>
    <row r="100" spans="1:22" x14ac:dyDescent="0.25">
      <c r="A100" t="str">
        <f>#REF!</f>
        <v>Harina De Trigo con levadura Ya 1 Kg</v>
      </c>
      <c r="B100" t="s">
        <v>86</v>
      </c>
      <c r="C100">
        <v>89</v>
      </c>
      <c r="D100">
        <v>84</v>
      </c>
      <c r="E100">
        <v>85</v>
      </c>
      <c r="F100">
        <v>88</v>
      </c>
      <c r="G100">
        <v>87</v>
      </c>
      <c r="H100">
        <v>86</v>
      </c>
      <c r="I100">
        <v>86</v>
      </c>
      <c r="J100">
        <v>88</v>
      </c>
      <c r="K100">
        <v>85</v>
      </c>
      <c r="L100">
        <v>88</v>
      </c>
      <c r="M100">
        <v>88</v>
      </c>
      <c r="N100">
        <v>88</v>
      </c>
      <c r="O100">
        <f t="shared" si="2"/>
        <v>1042</v>
      </c>
      <c r="P100">
        <f>Compras2021!O100+'[1]-enero'!$C$5</f>
        <v>1156</v>
      </c>
      <c r="Q100">
        <f t="shared" si="3"/>
        <v>114</v>
      </c>
      <c r="R100">
        <v>2.8400000000000003</v>
      </c>
      <c r="S100">
        <v>2.99</v>
      </c>
      <c r="T100">
        <v>3283.0400000000004</v>
      </c>
      <c r="U100">
        <v>3115.5800000000004</v>
      </c>
      <c r="V100">
        <v>340.86</v>
      </c>
    </row>
    <row r="101" spans="1:22" x14ac:dyDescent="0.25">
      <c r="A101" t="str">
        <f>#REF!</f>
        <v>Atun con championes En Aceite Girasol Van Camp's 150 G A/f</v>
      </c>
      <c r="B101" t="s">
        <v>81</v>
      </c>
      <c r="C101">
        <v>71</v>
      </c>
      <c r="D101">
        <v>81</v>
      </c>
      <c r="E101">
        <v>95</v>
      </c>
      <c r="F101">
        <v>89</v>
      </c>
      <c r="G101">
        <v>96</v>
      </c>
      <c r="H101">
        <v>82</v>
      </c>
      <c r="I101">
        <v>84</v>
      </c>
      <c r="J101">
        <v>89</v>
      </c>
      <c r="K101">
        <v>80</v>
      </c>
      <c r="L101">
        <v>89</v>
      </c>
      <c r="M101">
        <v>89</v>
      </c>
      <c r="N101">
        <v>89</v>
      </c>
      <c r="O101">
        <f t="shared" si="2"/>
        <v>1034</v>
      </c>
      <c r="P101">
        <f>Compras2021!O101+'[1]-enero'!$C$5</f>
        <v>1202</v>
      </c>
      <c r="Q101">
        <f t="shared" si="3"/>
        <v>168</v>
      </c>
      <c r="R101">
        <v>1.44</v>
      </c>
      <c r="S101">
        <v>1.69</v>
      </c>
      <c r="T101">
        <v>1730.8799999999999</v>
      </c>
      <c r="U101">
        <v>1747.46</v>
      </c>
      <c r="V101">
        <v>283.92</v>
      </c>
    </row>
    <row r="102" spans="1:22" x14ac:dyDescent="0.25">
      <c r="A102" t="str">
        <f>#REF!</f>
        <v>Sopa de pollo craza fideos Maggi letras 60g</v>
      </c>
      <c r="B102" t="s">
        <v>106</v>
      </c>
      <c r="C102">
        <v>83</v>
      </c>
      <c r="D102">
        <v>80</v>
      </c>
      <c r="E102">
        <v>94</v>
      </c>
      <c r="F102">
        <v>93</v>
      </c>
      <c r="G102">
        <v>87</v>
      </c>
      <c r="H102">
        <v>85</v>
      </c>
      <c r="I102">
        <v>85</v>
      </c>
      <c r="J102">
        <v>93</v>
      </c>
      <c r="K102">
        <v>83</v>
      </c>
      <c r="L102">
        <v>93</v>
      </c>
      <c r="M102">
        <v>93</v>
      </c>
      <c r="N102">
        <v>93</v>
      </c>
      <c r="O102">
        <f t="shared" si="2"/>
        <v>1062</v>
      </c>
      <c r="P102">
        <f>Compras2021!O102+'[1]-enero'!$C$5</f>
        <v>1115</v>
      </c>
      <c r="Q102">
        <f t="shared" si="3"/>
        <v>53</v>
      </c>
      <c r="R102">
        <v>0.54</v>
      </c>
      <c r="S102">
        <v>0.79</v>
      </c>
      <c r="T102">
        <v>602.1</v>
      </c>
      <c r="U102">
        <v>838.98</v>
      </c>
      <c r="V102">
        <v>41.870000000000005</v>
      </c>
    </row>
    <row r="103" spans="1:22" x14ac:dyDescent="0.25">
      <c r="A103" t="str">
        <f>#REF!</f>
        <v>Vinagre con especies El Sabor 500 ml</v>
      </c>
      <c r="B103" t="s">
        <v>106</v>
      </c>
      <c r="C103">
        <v>66</v>
      </c>
      <c r="D103">
        <v>86</v>
      </c>
      <c r="E103">
        <v>76</v>
      </c>
      <c r="F103">
        <v>94</v>
      </c>
      <c r="G103">
        <v>87</v>
      </c>
      <c r="H103">
        <v>90</v>
      </c>
      <c r="I103">
        <v>89</v>
      </c>
      <c r="J103">
        <v>94</v>
      </c>
      <c r="K103">
        <v>85</v>
      </c>
      <c r="L103">
        <v>94</v>
      </c>
      <c r="M103">
        <v>94</v>
      </c>
      <c r="N103">
        <v>94</v>
      </c>
      <c r="O103">
        <f t="shared" si="2"/>
        <v>1049</v>
      </c>
      <c r="P103">
        <f>Compras2021!O103+'[1]-enero'!$C$5</f>
        <v>1081</v>
      </c>
      <c r="Q103">
        <f t="shared" si="3"/>
        <v>32</v>
      </c>
      <c r="R103">
        <v>0.74</v>
      </c>
      <c r="S103">
        <v>0.99</v>
      </c>
      <c r="T103">
        <v>799.93999999999994</v>
      </c>
      <c r="U103">
        <v>1038.51</v>
      </c>
      <c r="V103">
        <v>31.68</v>
      </c>
    </row>
    <row r="104" spans="1:22" x14ac:dyDescent="0.25">
      <c r="A104" t="str">
        <f>#REF!</f>
        <v>Avena Andina 1 L Maracuya Y Naranjilla</v>
      </c>
      <c r="B104" t="s">
        <v>90</v>
      </c>
      <c r="C104">
        <v>64</v>
      </c>
      <c r="D104">
        <v>80</v>
      </c>
      <c r="E104">
        <v>75</v>
      </c>
      <c r="F104">
        <v>91</v>
      </c>
      <c r="G104">
        <v>87</v>
      </c>
      <c r="H104">
        <v>86</v>
      </c>
      <c r="I104">
        <v>84</v>
      </c>
      <c r="J104">
        <v>91</v>
      </c>
      <c r="K104">
        <v>85</v>
      </c>
      <c r="L104">
        <v>91</v>
      </c>
      <c r="M104">
        <v>91</v>
      </c>
      <c r="N104">
        <v>91</v>
      </c>
      <c r="O104">
        <f t="shared" si="2"/>
        <v>1016</v>
      </c>
      <c r="P104">
        <f>Compras2021!O104+'[1]-enero'!$C$5</f>
        <v>1120</v>
      </c>
      <c r="Q104">
        <f t="shared" si="3"/>
        <v>104</v>
      </c>
      <c r="R104">
        <v>0.74</v>
      </c>
      <c r="S104">
        <v>0.99</v>
      </c>
      <c r="T104">
        <v>828.8</v>
      </c>
      <c r="U104">
        <v>1005.84</v>
      </c>
      <c r="V104">
        <v>102.96</v>
      </c>
    </row>
    <row r="105" spans="1:22" x14ac:dyDescent="0.25">
      <c r="A105" t="str">
        <f>#REF!</f>
        <v>Gelatina Gelatoni 200 G Chicle</v>
      </c>
      <c r="B105" t="s">
        <v>80</v>
      </c>
      <c r="C105">
        <v>62</v>
      </c>
      <c r="D105">
        <v>82</v>
      </c>
      <c r="E105">
        <v>81</v>
      </c>
      <c r="F105">
        <v>87</v>
      </c>
      <c r="G105">
        <v>95</v>
      </c>
      <c r="H105">
        <v>80</v>
      </c>
      <c r="I105">
        <v>87</v>
      </c>
      <c r="J105">
        <v>87</v>
      </c>
      <c r="K105">
        <v>83</v>
      </c>
      <c r="L105">
        <v>87</v>
      </c>
      <c r="M105">
        <v>87</v>
      </c>
      <c r="N105">
        <v>87</v>
      </c>
      <c r="O105">
        <f t="shared" si="2"/>
        <v>1005</v>
      </c>
      <c r="P105">
        <f>Compras2021!O105+'[1]-enero'!$C$5</f>
        <v>1084</v>
      </c>
      <c r="Q105">
        <f t="shared" si="3"/>
        <v>79</v>
      </c>
      <c r="R105">
        <v>0.54</v>
      </c>
      <c r="S105">
        <v>0.79</v>
      </c>
      <c r="T105">
        <v>585.36</v>
      </c>
      <c r="U105">
        <v>793.95</v>
      </c>
      <c r="V105">
        <v>62.410000000000004</v>
      </c>
    </row>
    <row r="106" spans="1:22" x14ac:dyDescent="0.25">
      <c r="A106" t="str">
        <f>#REF!</f>
        <v>Colorante En Gel Bellazucar 10 G X 4</v>
      </c>
      <c r="B106" t="s">
        <v>80</v>
      </c>
      <c r="C106">
        <v>73</v>
      </c>
      <c r="D106">
        <v>83</v>
      </c>
      <c r="E106">
        <v>83</v>
      </c>
      <c r="F106">
        <v>87</v>
      </c>
      <c r="G106">
        <v>85</v>
      </c>
      <c r="H106">
        <v>89</v>
      </c>
      <c r="I106">
        <v>87</v>
      </c>
      <c r="J106">
        <v>87</v>
      </c>
      <c r="K106">
        <v>82</v>
      </c>
      <c r="L106">
        <v>87</v>
      </c>
      <c r="M106">
        <v>87</v>
      </c>
      <c r="N106">
        <v>87</v>
      </c>
      <c r="O106">
        <f t="shared" si="2"/>
        <v>1017</v>
      </c>
      <c r="P106">
        <f>Compras2021!O106+'[1]-enero'!$C$5</f>
        <v>1143</v>
      </c>
      <c r="Q106">
        <f t="shared" si="3"/>
        <v>126</v>
      </c>
      <c r="R106">
        <v>2.64</v>
      </c>
      <c r="S106">
        <v>2.89</v>
      </c>
      <c r="T106">
        <v>3017.52</v>
      </c>
      <c r="U106">
        <v>2939.13</v>
      </c>
      <c r="V106">
        <v>364.14000000000004</v>
      </c>
    </row>
    <row r="107" spans="1:22" x14ac:dyDescent="0.25">
      <c r="A107" t="str">
        <f>#REF!</f>
        <v>Fideos Sumesa 206 G Macaroni Y Cheese</v>
      </c>
      <c r="B107" t="s">
        <v>84</v>
      </c>
      <c r="C107">
        <v>69</v>
      </c>
      <c r="D107">
        <v>75</v>
      </c>
      <c r="E107">
        <v>94</v>
      </c>
      <c r="F107">
        <v>90</v>
      </c>
      <c r="G107">
        <v>91</v>
      </c>
      <c r="H107">
        <v>89</v>
      </c>
      <c r="I107">
        <v>81</v>
      </c>
      <c r="J107">
        <v>90</v>
      </c>
      <c r="K107">
        <v>85</v>
      </c>
      <c r="L107">
        <v>90</v>
      </c>
      <c r="M107">
        <v>90</v>
      </c>
      <c r="N107">
        <v>90</v>
      </c>
      <c r="O107">
        <f t="shared" si="2"/>
        <v>1034</v>
      </c>
      <c r="P107">
        <f>Compras2021!O107+'[1]-enero'!$C$5</f>
        <v>1095</v>
      </c>
      <c r="Q107">
        <f t="shared" si="3"/>
        <v>61</v>
      </c>
      <c r="R107">
        <v>2.64</v>
      </c>
      <c r="S107">
        <v>2.89</v>
      </c>
      <c r="T107">
        <v>2890.8</v>
      </c>
      <c r="U107">
        <v>2988.26</v>
      </c>
      <c r="V107">
        <v>176.29000000000002</v>
      </c>
    </row>
    <row r="108" spans="1:22" x14ac:dyDescent="0.25">
      <c r="A108" t="str">
        <f>#REF!</f>
        <v>Gelatina sin sabor Royal 11 G</v>
      </c>
      <c r="B108" t="s">
        <v>80</v>
      </c>
      <c r="C108">
        <v>69</v>
      </c>
      <c r="D108">
        <v>78</v>
      </c>
      <c r="E108">
        <v>90</v>
      </c>
      <c r="F108">
        <v>87</v>
      </c>
      <c r="G108">
        <v>89</v>
      </c>
      <c r="H108">
        <v>77</v>
      </c>
      <c r="I108">
        <v>84</v>
      </c>
      <c r="J108">
        <v>87</v>
      </c>
      <c r="K108">
        <v>85</v>
      </c>
      <c r="L108">
        <v>87</v>
      </c>
      <c r="M108">
        <v>87</v>
      </c>
      <c r="N108">
        <v>87</v>
      </c>
      <c r="O108">
        <f t="shared" si="2"/>
        <v>1007</v>
      </c>
      <c r="P108">
        <f>Compras2021!O108+'[1]-enero'!$C$5</f>
        <v>1126</v>
      </c>
      <c r="Q108">
        <f t="shared" si="3"/>
        <v>119</v>
      </c>
      <c r="R108">
        <v>3.999999999999998E-2</v>
      </c>
      <c r="S108">
        <v>0.28999999999999998</v>
      </c>
      <c r="T108">
        <v>45.039999999999978</v>
      </c>
      <c r="U108">
        <v>292.02999999999997</v>
      </c>
      <c r="V108">
        <v>34.51</v>
      </c>
    </row>
    <row r="109" spans="1:22" x14ac:dyDescent="0.25">
      <c r="A109" t="str">
        <f>#REF!</f>
        <v>Mermelada Facundo 300 G Mora</v>
      </c>
      <c r="B109" t="s">
        <v>80</v>
      </c>
      <c r="C109">
        <v>66</v>
      </c>
      <c r="D109">
        <v>83</v>
      </c>
      <c r="E109">
        <v>83</v>
      </c>
      <c r="F109">
        <v>90</v>
      </c>
      <c r="G109">
        <v>89</v>
      </c>
      <c r="H109">
        <v>76</v>
      </c>
      <c r="I109">
        <v>87</v>
      </c>
      <c r="J109">
        <v>90</v>
      </c>
      <c r="K109">
        <v>81</v>
      </c>
      <c r="L109">
        <v>90</v>
      </c>
      <c r="M109">
        <v>90</v>
      </c>
      <c r="N109">
        <v>90</v>
      </c>
      <c r="O109">
        <f t="shared" si="2"/>
        <v>1015</v>
      </c>
      <c r="P109">
        <f>Compras2021!O109+'[1]-enero'!$C$5</f>
        <v>1122</v>
      </c>
      <c r="Q109">
        <f t="shared" si="3"/>
        <v>107</v>
      </c>
      <c r="R109">
        <v>0.98</v>
      </c>
      <c r="S109">
        <v>1.23</v>
      </c>
      <c r="T109">
        <v>1099.56</v>
      </c>
      <c r="U109">
        <v>1248.45</v>
      </c>
      <c r="V109">
        <v>131.60999999999999</v>
      </c>
    </row>
    <row r="110" spans="1:22" x14ac:dyDescent="0.25">
      <c r="A110" t="str">
        <f>#REF!</f>
        <v>Cafe Tostado Y Molido Sweet &amp; Coffee 400 G Avellanas</v>
      </c>
      <c r="B110" t="s">
        <v>82</v>
      </c>
      <c r="C110">
        <v>77</v>
      </c>
      <c r="D110">
        <v>84</v>
      </c>
      <c r="E110">
        <v>85</v>
      </c>
      <c r="F110">
        <v>92</v>
      </c>
      <c r="G110">
        <v>85</v>
      </c>
      <c r="H110">
        <v>85</v>
      </c>
      <c r="I110">
        <v>82</v>
      </c>
      <c r="J110">
        <v>92</v>
      </c>
      <c r="K110">
        <v>82</v>
      </c>
      <c r="L110">
        <v>92</v>
      </c>
      <c r="M110">
        <v>92</v>
      </c>
      <c r="N110">
        <v>92</v>
      </c>
      <c r="O110">
        <f t="shared" si="2"/>
        <v>1040</v>
      </c>
      <c r="P110">
        <f>Compras2021!O110+'[1]-enero'!$C$5</f>
        <v>1260</v>
      </c>
      <c r="Q110">
        <f t="shared" si="3"/>
        <v>220</v>
      </c>
      <c r="R110">
        <v>8.24</v>
      </c>
      <c r="S110">
        <v>8.49</v>
      </c>
      <c r="T110">
        <v>10382.4</v>
      </c>
      <c r="U110">
        <v>8829.6</v>
      </c>
      <c r="V110">
        <v>1867.8</v>
      </c>
    </row>
    <row r="111" spans="1:22" x14ac:dyDescent="0.25">
      <c r="A111" t="str">
        <f>#REF!</f>
        <v>Mermelada Gustadina 270 G Pina</v>
      </c>
      <c r="B111" t="s">
        <v>80</v>
      </c>
      <c r="C111">
        <v>85</v>
      </c>
      <c r="D111">
        <v>82</v>
      </c>
      <c r="E111">
        <v>86</v>
      </c>
      <c r="F111">
        <v>87</v>
      </c>
      <c r="G111">
        <v>93</v>
      </c>
      <c r="H111">
        <v>77</v>
      </c>
      <c r="I111">
        <v>83</v>
      </c>
      <c r="J111">
        <v>87</v>
      </c>
      <c r="K111">
        <v>80</v>
      </c>
      <c r="L111">
        <v>87</v>
      </c>
      <c r="M111">
        <v>87</v>
      </c>
      <c r="N111">
        <v>87</v>
      </c>
      <c r="O111">
        <f t="shared" si="2"/>
        <v>1021</v>
      </c>
      <c r="P111">
        <f>Compras2021!O111+'[1]-enero'!$C$5</f>
        <v>1213</v>
      </c>
      <c r="Q111">
        <f t="shared" si="3"/>
        <v>192</v>
      </c>
      <c r="R111">
        <v>1.54</v>
      </c>
      <c r="S111">
        <v>1.79</v>
      </c>
      <c r="T111">
        <v>1868.02</v>
      </c>
      <c r="U111">
        <v>1827.5900000000001</v>
      </c>
      <c r="V111">
        <v>343.68</v>
      </c>
    </row>
    <row r="112" spans="1:22" x14ac:dyDescent="0.25">
      <c r="A112" t="str">
        <f>#REF!</f>
        <v>Infusiones Aromaticas con stevia Dulcet X 25 Jengibre Cardamomo</v>
      </c>
      <c r="B112" t="s">
        <v>107</v>
      </c>
      <c r="C112">
        <v>90</v>
      </c>
      <c r="D112">
        <v>83</v>
      </c>
      <c r="E112">
        <v>76</v>
      </c>
      <c r="F112">
        <v>95</v>
      </c>
      <c r="G112">
        <v>90</v>
      </c>
      <c r="H112">
        <v>89</v>
      </c>
      <c r="I112">
        <v>83</v>
      </c>
      <c r="J112">
        <v>95</v>
      </c>
      <c r="K112">
        <v>86</v>
      </c>
      <c r="L112">
        <v>95</v>
      </c>
      <c r="M112">
        <v>95</v>
      </c>
      <c r="N112">
        <v>95</v>
      </c>
      <c r="O112">
        <f t="shared" si="2"/>
        <v>1072</v>
      </c>
      <c r="P112">
        <f>Compras2021!O112+'[1]-enero'!$C$5</f>
        <v>1162</v>
      </c>
      <c r="Q112">
        <f t="shared" si="3"/>
        <v>90</v>
      </c>
      <c r="R112">
        <v>1.64</v>
      </c>
      <c r="S112">
        <v>1.89</v>
      </c>
      <c r="T112">
        <v>1905.6799999999998</v>
      </c>
      <c r="U112">
        <v>2026.08</v>
      </c>
      <c r="V112">
        <v>170.1</v>
      </c>
    </row>
    <row r="113" spans="1:22" x14ac:dyDescent="0.25">
      <c r="A113" t="str">
        <f>#REF!</f>
        <v>Gelatina En Polvo Royal 40 G Uva</v>
      </c>
      <c r="B113" t="s">
        <v>80</v>
      </c>
      <c r="C113">
        <v>90</v>
      </c>
      <c r="D113">
        <v>76</v>
      </c>
      <c r="E113">
        <v>89</v>
      </c>
      <c r="F113">
        <v>95</v>
      </c>
      <c r="G113">
        <v>89</v>
      </c>
      <c r="H113">
        <v>85</v>
      </c>
      <c r="I113">
        <v>80</v>
      </c>
      <c r="J113">
        <v>95</v>
      </c>
      <c r="K113">
        <v>80</v>
      </c>
      <c r="L113">
        <v>95</v>
      </c>
      <c r="M113">
        <v>95</v>
      </c>
      <c r="N113">
        <v>95</v>
      </c>
      <c r="O113">
        <f t="shared" si="2"/>
        <v>1064</v>
      </c>
      <c r="P113">
        <f>Compras2021!O113+'[1]-enero'!$C$5</f>
        <v>1184</v>
      </c>
      <c r="Q113">
        <f t="shared" si="3"/>
        <v>120</v>
      </c>
      <c r="R113">
        <v>0.43999999999999995</v>
      </c>
      <c r="S113">
        <v>0.69</v>
      </c>
      <c r="T113">
        <v>520.95999999999992</v>
      </c>
      <c r="U113">
        <v>734.16</v>
      </c>
      <c r="V113">
        <v>82.8</v>
      </c>
    </row>
    <row r="114" spans="1:22" x14ac:dyDescent="0.25">
      <c r="A114" t="str">
        <f>#REF!</f>
        <v>Paprika Condimensa 40 G</v>
      </c>
      <c r="B114" t="s">
        <v>95</v>
      </c>
      <c r="C114">
        <v>87</v>
      </c>
      <c r="D114">
        <v>75</v>
      </c>
      <c r="E114">
        <v>78</v>
      </c>
      <c r="F114">
        <v>91</v>
      </c>
      <c r="G114">
        <v>91</v>
      </c>
      <c r="H114">
        <v>80</v>
      </c>
      <c r="I114">
        <v>86</v>
      </c>
      <c r="J114">
        <v>91</v>
      </c>
      <c r="K114">
        <v>83</v>
      </c>
      <c r="L114">
        <v>91</v>
      </c>
      <c r="M114">
        <v>91</v>
      </c>
      <c r="N114">
        <v>91</v>
      </c>
      <c r="O114">
        <f t="shared" si="2"/>
        <v>1035</v>
      </c>
      <c r="P114">
        <f>Compras2021!O114+'[1]-enero'!$C$5</f>
        <v>1082</v>
      </c>
      <c r="Q114">
        <f t="shared" si="3"/>
        <v>47</v>
      </c>
      <c r="R114">
        <v>0.74</v>
      </c>
      <c r="S114">
        <v>0.99</v>
      </c>
      <c r="T114">
        <v>800.68</v>
      </c>
      <c r="U114">
        <v>1024.6500000000001</v>
      </c>
      <c r="V114">
        <v>46.53</v>
      </c>
    </row>
    <row r="115" spans="1:22" x14ac:dyDescent="0.25">
      <c r="A115" t="str">
        <f>#REF!</f>
        <v>Cafe Descafeinado Buendia 170 G</v>
      </c>
      <c r="B115" t="s">
        <v>82</v>
      </c>
      <c r="C115">
        <v>84</v>
      </c>
      <c r="D115">
        <v>80</v>
      </c>
      <c r="E115">
        <v>95</v>
      </c>
      <c r="F115">
        <v>92</v>
      </c>
      <c r="G115">
        <v>96</v>
      </c>
      <c r="H115">
        <v>82</v>
      </c>
      <c r="I115">
        <v>84</v>
      </c>
      <c r="J115">
        <v>92</v>
      </c>
      <c r="K115">
        <v>84</v>
      </c>
      <c r="L115">
        <v>92</v>
      </c>
      <c r="M115">
        <v>92</v>
      </c>
      <c r="N115">
        <v>92</v>
      </c>
      <c r="O115">
        <f t="shared" si="2"/>
        <v>1065</v>
      </c>
      <c r="P115">
        <f>Compras2021!O115+'[1]-enero'!$C$5</f>
        <v>1209</v>
      </c>
      <c r="Q115">
        <f t="shared" si="3"/>
        <v>144</v>
      </c>
      <c r="R115">
        <v>10.74</v>
      </c>
      <c r="S115">
        <v>10.99</v>
      </c>
      <c r="T115">
        <v>12984.66</v>
      </c>
      <c r="U115">
        <v>11704.35</v>
      </c>
      <c r="V115">
        <v>1582.56</v>
      </c>
    </row>
    <row r="116" spans="1:22" x14ac:dyDescent="0.25">
      <c r="A116" t="str">
        <f>#REF!</f>
        <v>Grageas Condimensa 85 G</v>
      </c>
      <c r="B116" t="s">
        <v>106</v>
      </c>
      <c r="C116">
        <v>75</v>
      </c>
      <c r="D116">
        <v>81</v>
      </c>
      <c r="E116">
        <v>91</v>
      </c>
      <c r="F116">
        <v>92</v>
      </c>
      <c r="G116">
        <v>91</v>
      </c>
      <c r="H116">
        <v>81</v>
      </c>
      <c r="I116">
        <v>82</v>
      </c>
      <c r="J116">
        <v>92</v>
      </c>
      <c r="K116">
        <v>79</v>
      </c>
      <c r="L116">
        <v>92</v>
      </c>
      <c r="M116">
        <v>92</v>
      </c>
      <c r="N116">
        <v>92</v>
      </c>
      <c r="O116">
        <f t="shared" si="2"/>
        <v>1040</v>
      </c>
      <c r="P116">
        <f>Compras2021!O116+'[1]-enero'!$C$5</f>
        <v>1086</v>
      </c>
      <c r="Q116">
        <f t="shared" si="3"/>
        <v>46</v>
      </c>
      <c r="R116">
        <v>0.74</v>
      </c>
      <c r="S116">
        <v>0.99</v>
      </c>
      <c r="T116">
        <v>803.64</v>
      </c>
      <c r="U116">
        <v>1029.5999999999999</v>
      </c>
      <c r="V116">
        <v>45.54</v>
      </c>
    </row>
    <row r="117" spans="1:22" x14ac:dyDescent="0.25">
      <c r="A117" t="str">
        <f>#REF!</f>
        <v>Pimienta Molida Condimensa 55 G</v>
      </c>
      <c r="B117" t="s">
        <v>95</v>
      </c>
      <c r="C117">
        <v>83</v>
      </c>
      <c r="D117">
        <v>75</v>
      </c>
      <c r="E117">
        <v>94</v>
      </c>
      <c r="F117">
        <v>87</v>
      </c>
      <c r="G117">
        <v>88</v>
      </c>
      <c r="H117">
        <v>81</v>
      </c>
      <c r="I117">
        <v>89</v>
      </c>
      <c r="J117">
        <v>87</v>
      </c>
      <c r="K117">
        <v>81</v>
      </c>
      <c r="L117">
        <v>87</v>
      </c>
      <c r="M117">
        <v>87</v>
      </c>
      <c r="N117">
        <v>87</v>
      </c>
      <c r="O117">
        <f t="shared" si="2"/>
        <v>1026</v>
      </c>
      <c r="P117">
        <f>Compras2021!O117+'[1]-enero'!$C$5</f>
        <v>1196</v>
      </c>
      <c r="Q117">
        <f t="shared" si="3"/>
        <v>170</v>
      </c>
      <c r="R117">
        <v>0.74</v>
      </c>
      <c r="S117">
        <v>0.99</v>
      </c>
      <c r="T117">
        <v>885.04</v>
      </c>
      <c r="U117">
        <v>1015.74</v>
      </c>
      <c r="V117">
        <v>168.3</v>
      </c>
    </row>
    <row r="118" spans="1:22" x14ac:dyDescent="0.25">
      <c r="A118" t="str">
        <f>#REF!</f>
        <v>Chimichurri Ile 530 G</v>
      </c>
      <c r="B118" t="s">
        <v>95</v>
      </c>
      <c r="C118">
        <v>76</v>
      </c>
      <c r="D118">
        <v>79</v>
      </c>
      <c r="E118">
        <v>88</v>
      </c>
      <c r="F118">
        <v>92</v>
      </c>
      <c r="G118">
        <v>87</v>
      </c>
      <c r="H118">
        <v>90</v>
      </c>
      <c r="I118">
        <v>84</v>
      </c>
      <c r="J118">
        <v>92</v>
      </c>
      <c r="K118">
        <v>83</v>
      </c>
      <c r="L118">
        <v>92</v>
      </c>
      <c r="M118">
        <v>92</v>
      </c>
      <c r="N118">
        <v>92</v>
      </c>
      <c r="O118">
        <f t="shared" si="2"/>
        <v>1047</v>
      </c>
      <c r="P118">
        <f>Compras2021!O118+'[1]-enero'!$C$5</f>
        <v>1079</v>
      </c>
      <c r="Q118">
        <f t="shared" si="3"/>
        <v>32</v>
      </c>
      <c r="R118">
        <v>0.9900000000000001</v>
      </c>
      <c r="S118">
        <v>1.59</v>
      </c>
      <c r="T118">
        <v>1068.21</v>
      </c>
      <c r="U118">
        <v>1664.73</v>
      </c>
      <c r="V118">
        <v>50.88</v>
      </c>
    </row>
    <row r="119" spans="1:22" x14ac:dyDescent="0.25">
      <c r="A119" t="str">
        <f>#REF!</f>
        <v>Vinagre Blanco  500 ml</v>
      </c>
      <c r="B119" t="s">
        <v>106</v>
      </c>
      <c r="C119">
        <v>88</v>
      </c>
      <c r="D119">
        <v>83</v>
      </c>
      <c r="E119">
        <v>98</v>
      </c>
      <c r="F119">
        <v>94</v>
      </c>
      <c r="G119">
        <v>85</v>
      </c>
      <c r="H119">
        <v>77</v>
      </c>
      <c r="I119">
        <v>89</v>
      </c>
      <c r="J119">
        <v>94</v>
      </c>
      <c r="K119">
        <v>80</v>
      </c>
      <c r="L119">
        <v>94</v>
      </c>
      <c r="M119">
        <v>94</v>
      </c>
      <c r="N119">
        <v>94</v>
      </c>
      <c r="O119">
        <f t="shared" si="2"/>
        <v>1070</v>
      </c>
      <c r="P119">
        <f>Compras2021!O119+'[1]-enero'!$C$5</f>
        <v>1119</v>
      </c>
      <c r="Q119">
        <f t="shared" si="3"/>
        <v>49</v>
      </c>
      <c r="R119">
        <v>0.25</v>
      </c>
      <c r="S119">
        <v>0.85</v>
      </c>
      <c r="T119">
        <v>279.75</v>
      </c>
      <c r="U119">
        <v>909.5</v>
      </c>
      <c r="V119">
        <v>41.65</v>
      </c>
    </row>
    <row r="120" spans="1:22" x14ac:dyDescent="0.25">
      <c r="A120" t="str">
        <f>#REF!</f>
        <v>Salsa De Tomate Los Andes 195 G</v>
      </c>
      <c r="B120" t="s">
        <v>92</v>
      </c>
      <c r="C120">
        <v>84</v>
      </c>
      <c r="D120">
        <v>84</v>
      </c>
      <c r="E120">
        <v>88</v>
      </c>
      <c r="F120">
        <v>95</v>
      </c>
      <c r="G120">
        <v>89</v>
      </c>
      <c r="H120">
        <v>78</v>
      </c>
      <c r="I120">
        <v>85</v>
      </c>
      <c r="J120">
        <v>95</v>
      </c>
      <c r="K120">
        <v>82</v>
      </c>
      <c r="L120">
        <v>95</v>
      </c>
      <c r="M120">
        <v>95</v>
      </c>
      <c r="N120">
        <v>95</v>
      </c>
      <c r="O120">
        <f t="shared" si="2"/>
        <v>1065</v>
      </c>
      <c r="P120">
        <f>Compras2021!O120+'[1]-enero'!$C$5</f>
        <v>1100</v>
      </c>
      <c r="Q120">
        <f t="shared" si="3"/>
        <v>35</v>
      </c>
      <c r="R120">
        <v>0.4900000000000001</v>
      </c>
      <c r="S120">
        <v>1.0900000000000001</v>
      </c>
      <c r="T120">
        <v>539.00000000000011</v>
      </c>
      <c r="U120">
        <v>1160.8500000000001</v>
      </c>
      <c r="V120">
        <v>38.150000000000006</v>
      </c>
    </row>
    <row r="121" spans="1:22" x14ac:dyDescent="0.25">
      <c r="A121" t="str">
        <f>#REF!</f>
        <v>Manteca De Color Ile 100 G</v>
      </c>
      <c r="B121" t="s">
        <v>106</v>
      </c>
      <c r="C121">
        <v>63</v>
      </c>
      <c r="D121">
        <v>76</v>
      </c>
      <c r="E121">
        <v>98</v>
      </c>
      <c r="F121">
        <v>93</v>
      </c>
      <c r="G121">
        <v>91</v>
      </c>
      <c r="H121">
        <v>90</v>
      </c>
      <c r="I121">
        <v>80</v>
      </c>
      <c r="J121">
        <v>93</v>
      </c>
      <c r="K121">
        <v>86</v>
      </c>
      <c r="L121">
        <v>93</v>
      </c>
      <c r="M121">
        <v>93</v>
      </c>
      <c r="N121">
        <v>93</v>
      </c>
      <c r="O121">
        <f t="shared" si="2"/>
        <v>1049</v>
      </c>
      <c r="P121">
        <f>Compras2021!O121+'[1]-enero'!$C$5</f>
        <v>1095</v>
      </c>
      <c r="Q121">
        <f t="shared" si="3"/>
        <v>46</v>
      </c>
      <c r="R121">
        <v>0.29000000000000004</v>
      </c>
      <c r="S121">
        <v>0.89</v>
      </c>
      <c r="T121">
        <v>317.55</v>
      </c>
      <c r="U121">
        <v>933.61</v>
      </c>
      <c r="V121">
        <v>40.94</v>
      </c>
    </row>
    <row r="122" spans="1:22" x14ac:dyDescent="0.25">
      <c r="A122" t="str">
        <f>#REF!</f>
        <v>Vinagre Gustadina 500 ml</v>
      </c>
      <c r="B122" t="s">
        <v>106</v>
      </c>
      <c r="C122">
        <v>74</v>
      </c>
      <c r="D122">
        <v>79</v>
      </c>
      <c r="E122">
        <v>78</v>
      </c>
      <c r="F122">
        <v>88</v>
      </c>
      <c r="G122">
        <v>89</v>
      </c>
      <c r="H122">
        <v>89</v>
      </c>
      <c r="I122">
        <v>85</v>
      </c>
      <c r="J122">
        <v>88</v>
      </c>
      <c r="K122">
        <v>86</v>
      </c>
      <c r="L122">
        <v>88</v>
      </c>
      <c r="M122">
        <v>88</v>
      </c>
      <c r="N122">
        <v>88</v>
      </c>
      <c r="O122">
        <f t="shared" si="2"/>
        <v>1020</v>
      </c>
      <c r="P122">
        <f>Compras2021!O122+'[1]-enero'!$C$5</f>
        <v>1128</v>
      </c>
      <c r="Q122">
        <f t="shared" si="3"/>
        <v>108</v>
      </c>
      <c r="R122">
        <v>0.69000000000000006</v>
      </c>
      <c r="S122">
        <v>1.29</v>
      </c>
      <c r="T122">
        <v>778.32</v>
      </c>
      <c r="U122">
        <v>1315.8</v>
      </c>
      <c r="V122">
        <v>139.32</v>
      </c>
    </row>
    <row r="123" spans="1:22" x14ac:dyDescent="0.25">
      <c r="A123" t="str">
        <f>#REF!</f>
        <v>Margarina Naturella 500g</v>
      </c>
      <c r="B123" t="s">
        <v>93</v>
      </c>
      <c r="C123">
        <v>65</v>
      </c>
      <c r="D123">
        <v>84</v>
      </c>
      <c r="E123">
        <v>70</v>
      </c>
      <c r="F123">
        <v>95</v>
      </c>
      <c r="G123">
        <v>91</v>
      </c>
      <c r="H123">
        <v>85</v>
      </c>
      <c r="I123">
        <v>79</v>
      </c>
      <c r="J123">
        <v>95</v>
      </c>
      <c r="K123">
        <v>83</v>
      </c>
      <c r="L123">
        <v>95</v>
      </c>
      <c r="M123">
        <v>95</v>
      </c>
      <c r="N123">
        <v>95</v>
      </c>
      <c r="O123">
        <f t="shared" si="2"/>
        <v>1032</v>
      </c>
      <c r="P123">
        <f>Compras2021!O123+'[1]-enero'!$C$5</f>
        <v>1264</v>
      </c>
      <c r="Q123">
        <f t="shared" si="3"/>
        <v>232</v>
      </c>
      <c r="R123">
        <v>0.69000000000000006</v>
      </c>
      <c r="S123">
        <v>1.29</v>
      </c>
      <c r="T123">
        <v>872.16000000000008</v>
      </c>
      <c r="U123">
        <v>1331.28</v>
      </c>
      <c r="V123">
        <v>299.28000000000003</v>
      </c>
    </row>
    <row r="124" spans="1:22" x14ac:dyDescent="0.25">
      <c r="A124" t="str">
        <f>#REF!</f>
        <v>Café tostado y molido 1200 250g</v>
      </c>
      <c r="B124" t="s">
        <v>82</v>
      </c>
      <c r="C124">
        <v>69</v>
      </c>
      <c r="D124">
        <v>85</v>
      </c>
      <c r="E124">
        <v>89</v>
      </c>
      <c r="F124">
        <v>87</v>
      </c>
      <c r="G124">
        <v>86</v>
      </c>
      <c r="H124">
        <v>84</v>
      </c>
      <c r="I124">
        <v>83</v>
      </c>
      <c r="J124">
        <v>87</v>
      </c>
      <c r="K124">
        <v>86</v>
      </c>
      <c r="L124">
        <v>87</v>
      </c>
      <c r="M124">
        <v>87</v>
      </c>
      <c r="N124">
        <v>87</v>
      </c>
      <c r="O124">
        <f t="shared" si="2"/>
        <v>1017</v>
      </c>
      <c r="P124">
        <f>Compras2021!O124+'[1]-enero'!$C$5</f>
        <v>1199</v>
      </c>
      <c r="Q124">
        <f t="shared" si="3"/>
        <v>182</v>
      </c>
      <c r="R124">
        <v>3.69</v>
      </c>
      <c r="S124">
        <v>4.29</v>
      </c>
      <c r="T124">
        <v>4424.3099999999995</v>
      </c>
      <c r="U124">
        <v>4362.93</v>
      </c>
      <c r="V124">
        <v>780.78</v>
      </c>
    </row>
    <row r="125" spans="1:22" x14ac:dyDescent="0.25">
      <c r="A125" t="str">
        <f>#REF!</f>
        <v>Margarina 240g La favorita</v>
      </c>
      <c r="B125" t="s">
        <v>93</v>
      </c>
      <c r="C125">
        <v>79</v>
      </c>
      <c r="D125">
        <v>76</v>
      </c>
      <c r="E125">
        <v>83</v>
      </c>
      <c r="F125">
        <v>92</v>
      </c>
      <c r="G125">
        <v>96</v>
      </c>
      <c r="H125">
        <v>85</v>
      </c>
      <c r="I125">
        <v>89</v>
      </c>
      <c r="J125">
        <v>92</v>
      </c>
      <c r="K125">
        <v>86</v>
      </c>
      <c r="L125">
        <v>92</v>
      </c>
      <c r="M125">
        <v>92</v>
      </c>
      <c r="N125">
        <v>92</v>
      </c>
      <c r="O125">
        <f t="shared" si="2"/>
        <v>1054</v>
      </c>
      <c r="P125">
        <f>Compras2021!O125+'[1]-enero'!$C$5</f>
        <v>1168</v>
      </c>
      <c r="Q125">
        <f t="shared" si="3"/>
        <v>114</v>
      </c>
      <c r="R125">
        <v>2.39</v>
      </c>
      <c r="S125">
        <v>2.99</v>
      </c>
      <c r="T125">
        <v>2791.52</v>
      </c>
      <c r="U125">
        <v>3151.46</v>
      </c>
      <c r="V125">
        <v>340.86</v>
      </c>
    </row>
    <row r="126" spans="1:22" x14ac:dyDescent="0.25">
      <c r="A126" t="str">
        <f>#REF!</f>
        <v>Fideos Sumesa 400 g</v>
      </c>
      <c r="B126" t="s">
        <v>84</v>
      </c>
      <c r="C126">
        <v>70</v>
      </c>
      <c r="D126">
        <v>78</v>
      </c>
      <c r="E126">
        <v>81</v>
      </c>
      <c r="F126">
        <v>89</v>
      </c>
      <c r="G126">
        <v>89</v>
      </c>
      <c r="H126">
        <v>87</v>
      </c>
      <c r="I126">
        <v>87</v>
      </c>
      <c r="J126">
        <v>89</v>
      </c>
      <c r="K126">
        <v>84</v>
      </c>
      <c r="L126">
        <v>89</v>
      </c>
      <c r="M126">
        <v>89</v>
      </c>
      <c r="N126">
        <v>89</v>
      </c>
      <c r="O126">
        <f t="shared" si="2"/>
        <v>1021</v>
      </c>
      <c r="P126">
        <f>Compras2021!O126+'[1]-enero'!$C$5</f>
        <v>1187</v>
      </c>
      <c r="Q126">
        <f t="shared" si="3"/>
        <v>166</v>
      </c>
      <c r="R126">
        <v>1.3900000000000001</v>
      </c>
      <c r="S126">
        <v>1.99</v>
      </c>
      <c r="T126">
        <v>1649.93</v>
      </c>
      <c r="U126">
        <v>2031.79</v>
      </c>
      <c r="V126">
        <v>330.34</v>
      </c>
    </row>
    <row r="127" spans="1:22" x14ac:dyDescent="0.25">
      <c r="A127" t="str">
        <f>#REF!</f>
        <v>Cereal Mc Dougal 360 gr</v>
      </c>
      <c r="B127" t="s">
        <v>105</v>
      </c>
      <c r="C127">
        <v>86</v>
      </c>
      <c r="D127">
        <v>78</v>
      </c>
      <c r="E127">
        <v>78</v>
      </c>
      <c r="F127">
        <v>92</v>
      </c>
      <c r="G127">
        <v>88</v>
      </c>
      <c r="H127">
        <v>87</v>
      </c>
      <c r="I127">
        <v>87</v>
      </c>
      <c r="J127">
        <v>92</v>
      </c>
      <c r="K127">
        <v>85</v>
      </c>
      <c r="L127">
        <v>92</v>
      </c>
      <c r="M127">
        <v>92</v>
      </c>
      <c r="N127">
        <v>92</v>
      </c>
      <c r="O127">
        <f t="shared" si="2"/>
        <v>1049</v>
      </c>
      <c r="P127">
        <f>Compras2021!O127+'[1]-enero'!$C$5</f>
        <v>1173</v>
      </c>
      <c r="Q127">
        <f t="shared" si="3"/>
        <v>124</v>
      </c>
      <c r="R127">
        <v>2.27</v>
      </c>
      <c r="S127">
        <v>2.87</v>
      </c>
      <c r="T127">
        <v>2662.71</v>
      </c>
      <c r="U127">
        <v>3010.63</v>
      </c>
      <c r="V127">
        <v>355.88</v>
      </c>
    </row>
    <row r="128" spans="1:22" x14ac:dyDescent="0.25">
      <c r="A128" t="str">
        <f>#REF!</f>
        <v>Margarina Blue band 500 gr-leche condensada</v>
      </c>
      <c r="B128" t="s">
        <v>93</v>
      </c>
      <c r="C128">
        <v>73</v>
      </c>
      <c r="D128">
        <v>77</v>
      </c>
      <c r="E128">
        <v>92</v>
      </c>
      <c r="F128">
        <v>93</v>
      </c>
      <c r="G128">
        <v>89</v>
      </c>
      <c r="H128">
        <v>79</v>
      </c>
      <c r="I128">
        <v>86</v>
      </c>
      <c r="J128">
        <v>93</v>
      </c>
      <c r="K128">
        <v>80</v>
      </c>
      <c r="L128">
        <v>93</v>
      </c>
      <c r="M128">
        <v>93</v>
      </c>
      <c r="N128">
        <v>93</v>
      </c>
      <c r="O128">
        <f t="shared" si="2"/>
        <v>1041</v>
      </c>
      <c r="P128">
        <f>Compras2021!O128+'[1]-enero'!$C$5</f>
        <v>1209</v>
      </c>
      <c r="Q128">
        <f t="shared" si="3"/>
        <v>168</v>
      </c>
      <c r="R128">
        <v>1.3900000000000001</v>
      </c>
      <c r="S128">
        <v>1.99</v>
      </c>
      <c r="T128">
        <v>1680.5100000000002</v>
      </c>
      <c r="U128">
        <v>2071.59</v>
      </c>
      <c r="V128">
        <v>334.32</v>
      </c>
    </row>
    <row r="129" spans="1:22" x14ac:dyDescent="0.25">
      <c r="A129" t="str">
        <f>#REF!</f>
        <v>Margarina Blue band 500 gr-vainilla</v>
      </c>
      <c r="B129" t="s">
        <v>93</v>
      </c>
      <c r="C129">
        <v>81</v>
      </c>
      <c r="D129">
        <v>86</v>
      </c>
      <c r="E129">
        <v>72</v>
      </c>
      <c r="F129">
        <v>93</v>
      </c>
      <c r="G129">
        <v>93</v>
      </c>
      <c r="H129">
        <v>86</v>
      </c>
      <c r="I129">
        <v>79</v>
      </c>
      <c r="J129">
        <v>93</v>
      </c>
      <c r="K129">
        <v>86</v>
      </c>
      <c r="L129">
        <v>93</v>
      </c>
      <c r="M129">
        <v>93</v>
      </c>
      <c r="N129">
        <v>93</v>
      </c>
      <c r="O129">
        <f t="shared" si="2"/>
        <v>1048</v>
      </c>
      <c r="P129">
        <f>Compras2021!O129+'[1]-enero'!$C$5</f>
        <v>1243</v>
      </c>
      <c r="Q129">
        <f t="shared" si="3"/>
        <v>195</v>
      </c>
      <c r="R129">
        <v>1.3900000000000001</v>
      </c>
      <c r="S129">
        <v>1.99</v>
      </c>
      <c r="T129">
        <v>1727.7700000000002</v>
      </c>
      <c r="U129">
        <v>2085.52</v>
      </c>
      <c r="V129">
        <v>388.05</v>
      </c>
    </row>
    <row r="130" spans="1:22" x14ac:dyDescent="0.25">
      <c r="A130" t="str">
        <f>#REF!</f>
        <v>Margarina Blue band 500 gr-chocolate</v>
      </c>
      <c r="B130" t="s">
        <v>93</v>
      </c>
      <c r="C130">
        <v>85</v>
      </c>
      <c r="D130">
        <v>86</v>
      </c>
      <c r="E130">
        <v>95</v>
      </c>
      <c r="F130">
        <v>91</v>
      </c>
      <c r="G130">
        <v>89</v>
      </c>
      <c r="H130">
        <v>77</v>
      </c>
      <c r="I130">
        <v>81</v>
      </c>
      <c r="J130">
        <v>91</v>
      </c>
      <c r="K130">
        <v>82</v>
      </c>
      <c r="L130">
        <v>49</v>
      </c>
      <c r="M130">
        <v>91</v>
      </c>
      <c r="N130">
        <v>91</v>
      </c>
      <c r="O130">
        <f t="shared" si="2"/>
        <v>1008</v>
      </c>
      <c r="P130">
        <f>Compras2021!O130+'[1]-enero'!$C$5</f>
        <v>1045</v>
      </c>
      <c r="Q130">
        <f t="shared" si="3"/>
        <v>37</v>
      </c>
      <c r="R130">
        <v>1.3900000000000001</v>
      </c>
      <c r="S130">
        <v>1.99</v>
      </c>
      <c r="T130">
        <v>1452.5500000000002</v>
      </c>
      <c r="U130">
        <v>2005.92</v>
      </c>
      <c r="V130">
        <v>73.63</v>
      </c>
    </row>
    <row r="131" spans="1:22" x14ac:dyDescent="0.25">
      <c r="A131" t="str">
        <f>#REF!</f>
        <v>Margarina Blue band 500 gr-fresa</v>
      </c>
      <c r="B131" t="s">
        <v>93</v>
      </c>
      <c r="C131">
        <v>88</v>
      </c>
      <c r="D131">
        <v>76</v>
      </c>
      <c r="E131">
        <v>91</v>
      </c>
      <c r="F131">
        <v>93</v>
      </c>
      <c r="G131">
        <v>87</v>
      </c>
      <c r="H131">
        <v>90</v>
      </c>
      <c r="I131">
        <v>84</v>
      </c>
      <c r="J131">
        <v>93</v>
      </c>
      <c r="K131">
        <v>79</v>
      </c>
      <c r="L131">
        <v>93</v>
      </c>
      <c r="M131">
        <v>93</v>
      </c>
      <c r="N131">
        <v>93</v>
      </c>
      <c r="O131">
        <f t="shared" ref="O131:O192" si="4">C131+D131+E131+F131+G131+H131+I131+J131+K131+L131+M131+N131</f>
        <v>1060</v>
      </c>
      <c r="P131">
        <f>Compras2021!O131+'[1]-enero'!$C$5</f>
        <v>1230</v>
      </c>
      <c r="Q131">
        <f t="shared" ref="Q131:Q192" si="5">P131-O131</f>
        <v>170</v>
      </c>
      <c r="R131">
        <v>1.3900000000000001</v>
      </c>
      <c r="S131">
        <v>1.99</v>
      </c>
      <c r="T131">
        <v>1709.7</v>
      </c>
      <c r="U131">
        <v>2109.4</v>
      </c>
      <c r="V131">
        <v>338.3</v>
      </c>
    </row>
    <row r="132" spans="1:22" x14ac:dyDescent="0.25">
      <c r="A132" t="str">
        <f>#REF!</f>
        <v>Infusiones Natures Heart x20 sobres Te Verde Detox</v>
      </c>
      <c r="B132" t="s">
        <v>107</v>
      </c>
      <c r="C132">
        <v>73</v>
      </c>
      <c r="D132">
        <v>85</v>
      </c>
      <c r="E132">
        <v>87</v>
      </c>
      <c r="F132">
        <v>91</v>
      </c>
      <c r="G132">
        <v>93</v>
      </c>
      <c r="H132">
        <v>90</v>
      </c>
      <c r="I132">
        <v>79</v>
      </c>
      <c r="J132">
        <v>91</v>
      </c>
      <c r="K132">
        <v>85</v>
      </c>
      <c r="L132">
        <v>91</v>
      </c>
      <c r="M132">
        <v>91</v>
      </c>
      <c r="N132">
        <v>91</v>
      </c>
      <c r="O132">
        <f t="shared" si="4"/>
        <v>1047</v>
      </c>
      <c r="P132">
        <f>Compras2021!O132+'[1]-enero'!$C$5</f>
        <v>1130</v>
      </c>
      <c r="Q132">
        <f t="shared" si="5"/>
        <v>83</v>
      </c>
      <c r="R132">
        <v>1.0899999999999999</v>
      </c>
      <c r="S132">
        <v>1.69</v>
      </c>
      <c r="T132">
        <v>1231.6999999999998</v>
      </c>
      <c r="U132">
        <v>1769.4299999999998</v>
      </c>
      <c r="V132">
        <v>140.26999999999998</v>
      </c>
    </row>
    <row r="133" spans="1:22" x14ac:dyDescent="0.25">
      <c r="A133" t="str">
        <f>#REF!</f>
        <v>Risotto alla parmigiana 175g Firma Italia</v>
      </c>
      <c r="B133" t="s">
        <v>84</v>
      </c>
      <c r="C133">
        <v>62</v>
      </c>
      <c r="D133">
        <v>84</v>
      </c>
      <c r="E133">
        <v>93</v>
      </c>
      <c r="F133">
        <v>95</v>
      </c>
      <c r="G133">
        <v>85</v>
      </c>
      <c r="H133">
        <v>79</v>
      </c>
      <c r="I133">
        <v>81</v>
      </c>
      <c r="J133">
        <v>95</v>
      </c>
      <c r="K133">
        <v>81</v>
      </c>
      <c r="L133">
        <v>95</v>
      </c>
      <c r="M133">
        <v>95</v>
      </c>
      <c r="N133">
        <v>95</v>
      </c>
      <c r="O133">
        <f t="shared" si="4"/>
        <v>1040</v>
      </c>
      <c r="P133">
        <f>Compras2021!O133+'[1]-enero'!$C$5</f>
        <v>1120</v>
      </c>
      <c r="Q133">
        <f t="shared" si="5"/>
        <v>80</v>
      </c>
      <c r="R133">
        <v>3.8400000000000003</v>
      </c>
      <c r="S133">
        <v>3.99</v>
      </c>
      <c r="T133">
        <v>4300.8</v>
      </c>
      <c r="U133">
        <v>4149.6000000000004</v>
      </c>
      <c r="V133">
        <v>319.20000000000005</v>
      </c>
    </row>
    <row r="134" spans="1:22" x14ac:dyDescent="0.25">
      <c r="A134" t="str">
        <f>#REF!</f>
        <v>Arroz integral 2Kg Schullo</v>
      </c>
      <c r="B134" t="s">
        <v>90</v>
      </c>
      <c r="C134">
        <v>85</v>
      </c>
      <c r="D134">
        <v>83</v>
      </c>
      <c r="E134">
        <v>84</v>
      </c>
      <c r="F134">
        <v>92</v>
      </c>
      <c r="G134">
        <v>85</v>
      </c>
      <c r="H134">
        <v>88</v>
      </c>
      <c r="I134">
        <v>81</v>
      </c>
      <c r="J134">
        <v>92</v>
      </c>
      <c r="K134">
        <v>83</v>
      </c>
      <c r="L134">
        <v>92</v>
      </c>
      <c r="M134">
        <v>92</v>
      </c>
      <c r="N134">
        <v>92</v>
      </c>
      <c r="O134">
        <f t="shared" si="4"/>
        <v>1049</v>
      </c>
      <c r="P134">
        <f>Compras2021!O134+'[1]-enero'!$C$5</f>
        <v>1141</v>
      </c>
      <c r="Q134">
        <f t="shared" si="5"/>
        <v>92</v>
      </c>
      <c r="R134">
        <v>4.84</v>
      </c>
      <c r="S134">
        <v>4.99</v>
      </c>
      <c r="T134">
        <v>5522.44</v>
      </c>
      <c r="U134">
        <v>5234.51</v>
      </c>
      <c r="V134">
        <v>459.08000000000004</v>
      </c>
    </row>
    <row r="135" spans="1:22" x14ac:dyDescent="0.25">
      <c r="A135" t="str">
        <f>#REF!</f>
        <v>Salsa de tomate facundo 200g</v>
      </c>
      <c r="B135" t="s">
        <v>92</v>
      </c>
      <c r="C135">
        <v>80</v>
      </c>
      <c r="D135">
        <v>82</v>
      </c>
      <c r="E135">
        <v>78</v>
      </c>
      <c r="F135">
        <v>95</v>
      </c>
      <c r="G135">
        <v>96</v>
      </c>
      <c r="H135">
        <v>82</v>
      </c>
      <c r="I135">
        <v>81</v>
      </c>
      <c r="J135">
        <v>95</v>
      </c>
      <c r="K135">
        <v>81</v>
      </c>
      <c r="L135">
        <v>95</v>
      </c>
      <c r="M135">
        <v>95</v>
      </c>
      <c r="N135">
        <v>95</v>
      </c>
      <c r="O135">
        <f t="shared" si="4"/>
        <v>1055</v>
      </c>
      <c r="P135">
        <f>Compras2021!O135+'[1]-enero'!$C$5</f>
        <v>1183</v>
      </c>
      <c r="Q135">
        <f t="shared" si="5"/>
        <v>128</v>
      </c>
      <c r="R135">
        <v>0.33999999999999997</v>
      </c>
      <c r="S135">
        <v>0.49</v>
      </c>
      <c r="T135">
        <v>402.21999999999997</v>
      </c>
      <c r="U135">
        <v>516.95000000000005</v>
      </c>
      <c r="V135">
        <v>62.72</v>
      </c>
    </row>
    <row r="136" spans="1:22" x14ac:dyDescent="0.25">
      <c r="A136" t="str">
        <f>#REF!</f>
        <v>Salsa china de soya oriental 520 g</v>
      </c>
      <c r="B136" t="s">
        <v>92</v>
      </c>
      <c r="C136">
        <v>61</v>
      </c>
      <c r="D136">
        <v>84</v>
      </c>
      <c r="E136">
        <v>83</v>
      </c>
      <c r="F136">
        <v>89</v>
      </c>
      <c r="G136">
        <v>93</v>
      </c>
      <c r="H136">
        <v>83</v>
      </c>
      <c r="I136">
        <v>86</v>
      </c>
      <c r="J136">
        <v>89</v>
      </c>
      <c r="K136">
        <v>86</v>
      </c>
      <c r="L136">
        <v>89</v>
      </c>
      <c r="M136">
        <v>89</v>
      </c>
      <c r="N136">
        <v>89</v>
      </c>
      <c r="O136">
        <f t="shared" si="4"/>
        <v>1021</v>
      </c>
      <c r="P136">
        <f>Compras2021!O136+'[1]-enero'!$C$5</f>
        <v>1175</v>
      </c>
      <c r="Q136">
        <f t="shared" si="5"/>
        <v>154</v>
      </c>
      <c r="R136">
        <v>2.3400000000000003</v>
      </c>
      <c r="S136">
        <v>2.4900000000000002</v>
      </c>
      <c r="T136">
        <v>2749.5000000000005</v>
      </c>
      <c r="U136">
        <v>2542.2900000000004</v>
      </c>
      <c r="V136">
        <v>383.46000000000004</v>
      </c>
    </row>
    <row r="137" spans="1:22" x14ac:dyDescent="0.25">
      <c r="A137" t="str">
        <f>#REF!</f>
        <v>Salsa bbq los andes 405 g</v>
      </c>
      <c r="B137" t="s">
        <v>92</v>
      </c>
      <c r="C137">
        <v>69</v>
      </c>
      <c r="D137">
        <v>76</v>
      </c>
      <c r="E137">
        <v>89</v>
      </c>
      <c r="F137">
        <v>93</v>
      </c>
      <c r="G137">
        <v>85</v>
      </c>
      <c r="H137">
        <v>76</v>
      </c>
      <c r="I137">
        <v>81</v>
      </c>
      <c r="J137">
        <v>93</v>
      </c>
      <c r="K137">
        <v>82</v>
      </c>
      <c r="L137">
        <v>93</v>
      </c>
      <c r="M137">
        <v>93</v>
      </c>
      <c r="N137">
        <v>93</v>
      </c>
      <c r="O137">
        <f t="shared" si="4"/>
        <v>1023</v>
      </c>
      <c r="P137">
        <f>Compras2021!O137+'[1]-enero'!$C$5</f>
        <v>1186</v>
      </c>
      <c r="Q137">
        <f t="shared" si="5"/>
        <v>163</v>
      </c>
      <c r="R137">
        <v>2.8400000000000003</v>
      </c>
      <c r="S137">
        <v>2.99</v>
      </c>
      <c r="T137">
        <v>3368.2400000000002</v>
      </c>
      <c r="U137">
        <v>3058.7700000000004</v>
      </c>
      <c r="V137">
        <v>487.37000000000006</v>
      </c>
    </row>
    <row r="138" spans="1:22" x14ac:dyDescent="0.25">
      <c r="A138" t="str">
        <f>#REF!</f>
        <v>Infusiones aromatica con stevia dulcet x 25 anis</v>
      </c>
      <c r="B138" t="s">
        <v>107</v>
      </c>
      <c r="C138">
        <v>68</v>
      </c>
      <c r="D138">
        <v>75</v>
      </c>
      <c r="E138">
        <v>73</v>
      </c>
      <c r="F138">
        <v>86</v>
      </c>
      <c r="G138">
        <v>93</v>
      </c>
      <c r="H138">
        <v>82</v>
      </c>
      <c r="I138">
        <v>84</v>
      </c>
      <c r="J138">
        <v>86</v>
      </c>
      <c r="K138">
        <v>79</v>
      </c>
      <c r="L138">
        <v>86</v>
      </c>
      <c r="M138">
        <v>86</v>
      </c>
      <c r="N138">
        <v>86</v>
      </c>
      <c r="O138">
        <f t="shared" si="4"/>
        <v>984</v>
      </c>
      <c r="P138">
        <f>Compras2021!O138+'[1]-enero'!$C$5</f>
        <v>1084</v>
      </c>
      <c r="Q138">
        <f t="shared" si="5"/>
        <v>100</v>
      </c>
      <c r="R138">
        <v>1.34</v>
      </c>
      <c r="S138">
        <v>1.49</v>
      </c>
      <c r="T138">
        <v>1452.5600000000002</v>
      </c>
      <c r="U138">
        <v>1466.16</v>
      </c>
      <c r="V138">
        <v>149</v>
      </c>
    </row>
    <row r="139" spans="1:22" x14ac:dyDescent="0.25">
      <c r="A139" t="str">
        <f>#REF!</f>
        <v>Gelatina en polvo Ta Riko 500 g pina</v>
      </c>
      <c r="B139" t="s">
        <v>80</v>
      </c>
      <c r="C139">
        <v>79</v>
      </c>
      <c r="D139">
        <v>77</v>
      </c>
      <c r="E139">
        <v>88</v>
      </c>
      <c r="F139">
        <v>88</v>
      </c>
      <c r="G139">
        <v>93</v>
      </c>
      <c r="H139">
        <v>90</v>
      </c>
      <c r="I139">
        <v>81</v>
      </c>
      <c r="J139">
        <v>88</v>
      </c>
      <c r="K139">
        <v>79</v>
      </c>
      <c r="L139">
        <v>88</v>
      </c>
      <c r="M139">
        <v>88</v>
      </c>
      <c r="N139">
        <v>88</v>
      </c>
      <c r="O139">
        <f t="shared" si="4"/>
        <v>1027</v>
      </c>
      <c r="P139">
        <f>Compras2021!O139+'[1]-enero'!$C$5</f>
        <v>1134</v>
      </c>
      <c r="Q139">
        <f t="shared" si="5"/>
        <v>107</v>
      </c>
      <c r="R139">
        <v>1.84</v>
      </c>
      <c r="S139">
        <v>1.99</v>
      </c>
      <c r="T139">
        <v>2086.56</v>
      </c>
      <c r="U139">
        <v>2043.73</v>
      </c>
      <c r="V139">
        <v>212.93</v>
      </c>
    </row>
    <row r="140" spans="1:22" x14ac:dyDescent="0.25">
      <c r="A140" t="str">
        <f>#REF!</f>
        <v>Aji peruano ile 50 g sobre</v>
      </c>
      <c r="B140" t="s">
        <v>95</v>
      </c>
      <c r="C140">
        <v>61</v>
      </c>
      <c r="D140">
        <v>86</v>
      </c>
      <c r="E140">
        <v>89</v>
      </c>
      <c r="F140">
        <v>88</v>
      </c>
      <c r="G140">
        <v>92</v>
      </c>
      <c r="H140">
        <v>79</v>
      </c>
      <c r="I140">
        <v>79</v>
      </c>
      <c r="J140">
        <v>88</v>
      </c>
      <c r="K140">
        <v>81</v>
      </c>
      <c r="L140">
        <v>88</v>
      </c>
      <c r="M140">
        <v>88</v>
      </c>
      <c r="N140">
        <v>88</v>
      </c>
      <c r="O140">
        <f t="shared" si="4"/>
        <v>1007</v>
      </c>
      <c r="P140">
        <f>Compras2021!O140+'[1]-enero'!$C$5</f>
        <v>1152</v>
      </c>
      <c r="Q140">
        <f t="shared" si="5"/>
        <v>145</v>
      </c>
      <c r="R140">
        <v>0.24000000000000002</v>
      </c>
      <c r="S140">
        <v>0.39</v>
      </c>
      <c r="T140">
        <v>276.48</v>
      </c>
      <c r="U140">
        <v>392.73</v>
      </c>
      <c r="V140">
        <v>56.550000000000004</v>
      </c>
    </row>
    <row r="141" spans="1:22" x14ac:dyDescent="0.25">
      <c r="A141" t="str">
        <f>#REF!</f>
        <v>Pimienta de olor saboreando 50 g</v>
      </c>
      <c r="B141" t="s">
        <v>95</v>
      </c>
      <c r="C141">
        <v>88</v>
      </c>
      <c r="D141">
        <v>81</v>
      </c>
      <c r="E141">
        <v>86</v>
      </c>
      <c r="F141">
        <v>92</v>
      </c>
      <c r="G141">
        <v>88</v>
      </c>
      <c r="H141">
        <v>79</v>
      </c>
      <c r="I141">
        <v>83</v>
      </c>
      <c r="J141">
        <v>92</v>
      </c>
      <c r="K141">
        <v>79</v>
      </c>
      <c r="L141">
        <v>92</v>
      </c>
      <c r="M141">
        <v>92</v>
      </c>
      <c r="N141">
        <v>92</v>
      </c>
      <c r="O141">
        <f t="shared" si="4"/>
        <v>1044</v>
      </c>
      <c r="P141">
        <f>Compras2021!O141+'[1]-enero'!$C$5</f>
        <v>1098</v>
      </c>
      <c r="Q141">
        <f t="shared" si="5"/>
        <v>54</v>
      </c>
      <c r="R141">
        <v>0.74</v>
      </c>
      <c r="S141">
        <v>0.89</v>
      </c>
      <c r="T141">
        <v>812.52</v>
      </c>
      <c r="U141">
        <v>929.16</v>
      </c>
      <c r="V141">
        <v>48.06</v>
      </c>
    </row>
    <row r="142" spans="1:22" x14ac:dyDescent="0.25">
      <c r="A142" t="str">
        <f>#REF!</f>
        <v>Ajo en polvo ile 50 g</v>
      </c>
      <c r="B142" t="s">
        <v>95</v>
      </c>
      <c r="C142">
        <v>77</v>
      </c>
      <c r="D142">
        <v>83</v>
      </c>
      <c r="E142">
        <v>76</v>
      </c>
      <c r="F142">
        <v>90</v>
      </c>
      <c r="G142">
        <v>96</v>
      </c>
      <c r="H142">
        <v>83</v>
      </c>
      <c r="I142">
        <v>80</v>
      </c>
      <c r="J142">
        <v>90</v>
      </c>
      <c r="K142">
        <v>85</v>
      </c>
      <c r="L142">
        <v>90</v>
      </c>
      <c r="M142">
        <v>90</v>
      </c>
      <c r="N142">
        <v>90</v>
      </c>
      <c r="O142">
        <f t="shared" si="4"/>
        <v>1030</v>
      </c>
      <c r="P142">
        <f>Compras2021!O142+'[1]-enero'!$C$5</f>
        <v>1119</v>
      </c>
      <c r="Q142">
        <f t="shared" si="5"/>
        <v>89</v>
      </c>
      <c r="R142">
        <v>0.33999999999999997</v>
      </c>
      <c r="S142">
        <v>0.49</v>
      </c>
      <c r="T142">
        <v>380.46</v>
      </c>
      <c r="U142">
        <v>504.7</v>
      </c>
      <c r="V142">
        <v>43.61</v>
      </c>
    </row>
    <row r="143" spans="1:22" x14ac:dyDescent="0.25">
      <c r="A143" t="str">
        <f>#REF!</f>
        <v>Fideos oriental 200 g sopita criolla</v>
      </c>
      <c r="B143" t="s">
        <v>84</v>
      </c>
      <c r="C143">
        <v>86</v>
      </c>
      <c r="D143">
        <v>86</v>
      </c>
      <c r="E143">
        <v>77</v>
      </c>
      <c r="F143">
        <v>88</v>
      </c>
      <c r="G143">
        <v>88</v>
      </c>
      <c r="H143">
        <v>84</v>
      </c>
      <c r="I143">
        <v>84</v>
      </c>
      <c r="J143">
        <v>88</v>
      </c>
      <c r="K143">
        <v>82</v>
      </c>
      <c r="L143">
        <v>88</v>
      </c>
      <c r="M143">
        <v>88</v>
      </c>
      <c r="N143">
        <v>88</v>
      </c>
      <c r="O143">
        <f t="shared" si="4"/>
        <v>1027</v>
      </c>
      <c r="P143">
        <f>Compras2021!O143+'[1]-enero'!$C$5</f>
        <v>1074</v>
      </c>
      <c r="Q143">
        <f t="shared" si="5"/>
        <v>47</v>
      </c>
      <c r="R143">
        <v>0.9</v>
      </c>
      <c r="S143">
        <v>1.05</v>
      </c>
      <c r="T143">
        <v>966.6</v>
      </c>
      <c r="U143">
        <v>1078.3500000000001</v>
      </c>
      <c r="V143">
        <v>49.35</v>
      </c>
    </row>
    <row r="144" spans="1:22" x14ac:dyDescent="0.25">
      <c r="A144" t="str">
        <f>#REF!</f>
        <v>Chocolate negro para reposteria maquita 100 g</v>
      </c>
      <c r="B144" t="s">
        <v>80</v>
      </c>
      <c r="C144">
        <v>84</v>
      </c>
      <c r="D144">
        <v>77</v>
      </c>
      <c r="E144">
        <v>94</v>
      </c>
      <c r="F144">
        <v>93</v>
      </c>
      <c r="G144">
        <v>89</v>
      </c>
      <c r="H144">
        <v>79</v>
      </c>
      <c r="I144">
        <v>81</v>
      </c>
      <c r="J144">
        <v>93</v>
      </c>
      <c r="K144">
        <v>83</v>
      </c>
      <c r="L144">
        <v>93</v>
      </c>
      <c r="M144">
        <v>93</v>
      </c>
      <c r="N144">
        <v>93</v>
      </c>
      <c r="O144">
        <f t="shared" si="4"/>
        <v>1052</v>
      </c>
      <c r="P144">
        <f>Compras2021!O144+'[1]-enero'!$C$5</f>
        <v>1092</v>
      </c>
      <c r="Q144">
        <f t="shared" si="5"/>
        <v>40</v>
      </c>
      <c r="R144">
        <v>0.94000000000000006</v>
      </c>
      <c r="S144">
        <v>1.0900000000000001</v>
      </c>
      <c r="T144">
        <v>1026.48</v>
      </c>
      <c r="U144">
        <v>1146.68</v>
      </c>
      <c r="V144">
        <v>43.6</v>
      </c>
    </row>
    <row r="145" spans="1:22" x14ac:dyDescent="0.25">
      <c r="A145" t="str">
        <f>#REF!</f>
        <v>Sal yodada Cris-Sal 2 kg</v>
      </c>
      <c r="B145" t="s">
        <v>106</v>
      </c>
      <c r="C145">
        <v>71</v>
      </c>
      <c r="D145">
        <v>79</v>
      </c>
      <c r="E145">
        <v>94</v>
      </c>
      <c r="F145">
        <v>86</v>
      </c>
      <c r="G145">
        <v>93</v>
      </c>
      <c r="H145">
        <v>81</v>
      </c>
      <c r="I145">
        <v>87</v>
      </c>
      <c r="J145">
        <v>86</v>
      </c>
      <c r="K145">
        <v>81</v>
      </c>
      <c r="L145">
        <v>86</v>
      </c>
      <c r="M145">
        <v>86</v>
      </c>
      <c r="N145">
        <v>86</v>
      </c>
      <c r="O145">
        <f t="shared" si="4"/>
        <v>1016</v>
      </c>
      <c r="P145">
        <f>Compras2021!O145+'[1]-enero'!$C$5</f>
        <v>1156</v>
      </c>
      <c r="Q145">
        <f t="shared" si="5"/>
        <v>140</v>
      </c>
      <c r="R145">
        <v>0.67999999999999994</v>
      </c>
      <c r="S145">
        <v>0.83</v>
      </c>
      <c r="T145">
        <v>786.07999999999993</v>
      </c>
      <c r="U145">
        <v>843.28</v>
      </c>
      <c r="V145">
        <v>116.19999999999999</v>
      </c>
    </row>
    <row r="146" spans="1:22" x14ac:dyDescent="0.25">
      <c r="A146" t="str">
        <f>#REF!</f>
        <v>Frejol negro gramolino 500 g</v>
      </c>
      <c r="B146" t="s">
        <v>90</v>
      </c>
      <c r="C146">
        <v>78</v>
      </c>
      <c r="D146">
        <v>85</v>
      </c>
      <c r="E146">
        <v>97</v>
      </c>
      <c r="F146">
        <v>94</v>
      </c>
      <c r="G146">
        <v>94</v>
      </c>
      <c r="H146">
        <v>89</v>
      </c>
      <c r="I146">
        <v>83</v>
      </c>
      <c r="J146">
        <v>94</v>
      </c>
      <c r="K146">
        <v>79</v>
      </c>
      <c r="L146">
        <v>94</v>
      </c>
      <c r="M146">
        <v>94</v>
      </c>
      <c r="N146">
        <v>94</v>
      </c>
      <c r="O146">
        <f t="shared" si="4"/>
        <v>1075</v>
      </c>
      <c r="P146">
        <f>Compras2021!O146+'[1]-enero'!$C$5</f>
        <v>1108</v>
      </c>
      <c r="Q146">
        <f t="shared" si="5"/>
        <v>33</v>
      </c>
      <c r="R146">
        <v>1.4400000000000002</v>
      </c>
      <c r="S146">
        <v>1.59</v>
      </c>
      <c r="T146">
        <v>1595.5200000000002</v>
      </c>
      <c r="U146">
        <v>1709.25</v>
      </c>
      <c r="V146">
        <v>52.470000000000006</v>
      </c>
    </row>
    <row r="147" spans="1:22" x14ac:dyDescent="0.25">
      <c r="A147" t="str">
        <f>#REF!</f>
        <v>Cafe tostado y molido montanes 200 g</v>
      </c>
      <c r="B147" t="s">
        <v>82</v>
      </c>
      <c r="C147">
        <v>62</v>
      </c>
      <c r="D147">
        <v>78</v>
      </c>
      <c r="E147">
        <v>70</v>
      </c>
      <c r="F147">
        <v>87</v>
      </c>
      <c r="G147">
        <v>95</v>
      </c>
      <c r="H147">
        <v>79</v>
      </c>
      <c r="I147">
        <v>82</v>
      </c>
      <c r="J147">
        <v>87</v>
      </c>
      <c r="K147">
        <v>83</v>
      </c>
      <c r="L147">
        <v>87</v>
      </c>
      <c r="M147">
        <v>87</v>
      </c>
      <c r="N147">
        <v>87</v>
      </c>
      <c r="O147">
        <f t="shared" si="4"/>
        <v>984</v>
      </c>
      <c r="P147">
        <f>Compras2021!O147+'[1]-enero'!$C$5</f>
        <v>1147</v>
      </c>
      <c r="Q147">
        <f t="shared" si="5"/>
        <v>163</v>
      </c>
      <c r="R147">
        <v>1.9900000000000002</v>
      </c>
      <c r="S147">
        <v>2.4900000000000002</v>
      </c>
      <c r="T147">
        <v>2282.5300000000002</v>
      </c>
      <c r="U147">
        <v>2450.1600000000003</v>
      </c>
      <c r="V147">
        <v>405.87000000000006</v>
      </c>
    </row>
    <row r="148" spans="1:22" x14ac:dyDescent="0.25">
      <c r="A148" t="str">
        <f>#REF!</f>
        <v>Azucar morena monterrey 1 kg</v>
      </c>
      <c r="B148" t="s">
        <v>88</v>
      </c>
      <c r="C148">
        <v>85</v>
      </c>
      <c r="D148">
        <v>84</v>
      </c>
      <c r="E148">
        <v>79</v>
      </c>
      <c r="F148">
        <v>88</v>
      </c>
      <c r="G148">
        <v>91</v>
      </c>
      <c r="H148">
        <v>83</v>
      </c>
      <c r="I148">
        <v>86</v>
      </c>
      <c r="J148">
        <v>88</v>
      </c>
      <c r="K148">
        <v>50</v>
      </c>
      <c r="L148">
        <v>88</v>
      </c>
      <c r="M148">
        <v>88</v>
      </c>
      <c r="N148">
        <v>88</v>
      </c>
      <c r="O148">
        <f t="shared" si="4"/>
        <v>998</v>
      </c>
      <c r="P148">
        <f>Compras2021!O148+'[1]-enero'!$C$5</f>
        <v>1045</v>
      </c>
      <c r="Q148">
        <f t="shared" si="5"/>
        <v>47</v>
      </c>
      <c r="R148">
        <v>0.49</v>
      </c>
      <c r="S148">
        <v>0.99</v>
      </c>
      <c r="T148">
        <v>512.04999999999995</v>
      </c>
      <c r="U148">
        <v>988.02</v>
      </c>
      <c r="V148">
        <v>46.53</v>
      </c>
    </row>
    <row r="149" spans="1:22" x14ac:dyDescent="0.25">
      <c r="A149" t="str">
        <f>#REF!</f>
        <v>Polvo para hornear royal 100 g</v>
      </c>
      <c r="B149" t="s">
        <v>86</v>
      </c>
      <c r="C149">
        <v>64</v>
      </c>
      <c r="D149">
        <v>80</v>
      </c>
      <c r="E149">
        <v>76</v>
      </c>
      <c r="F149">
        <v>93</v>
      </c>
      <c r="G149">
        <v>88</v>
      </c>
      <c r="H149">
        <v>83</v>
      </c>
      <c r="I149">
        <v>87</v>
      </c>
      <c r="J149">
        <v>93</v>
      </c>
      <c r="K149">
        <v>81</v>
      </c>
      <c r="L149">
        <v>93</v>
      </c>
      <c r="M149">
        <v>93</v>
      </c>
      <c r="N149">
        <v>93</v>
      </c>
      <c r="O149">
        <f t="shared" si="4"/>
        <v>1024</v>
      </c>
      <c r="P149">
        <f>Compras2021!O149+'[1]-enero'!$C$5</f>
        <v>1108</v>
      </c>
      <c r="Q149">
        <f t="shared" si="5"/>
        <v>84</v>
      </c>
      <c r="R149">
        <v>1.0900000000000001</v>
      </c>
      <c r="S149">
        <v>1.59</v>
      </c>
      <c r="T149">
        <v>1207.72</v>
      </c>
      <c r="U149">
        <v>1628.16</v>
      </c>
      <c r="V149">
        <v>133.56</v>
      </c>
    </row>
    <row r="150" spans="1:22" x14ac:dyDescent="0.25">
      <c r="A150" t="str">
        <f>#REF!</f>
        <v>Fideos instantaneos lonchys 100 g pollo</v>
      </c>
      <c r="B150" t="s">
        <v>84</v>
      </c>
      <c r="C150">
        <v>63</v>
      </c>
      <c r="D150">
        <v>83</v>
      </c>
      <c r="E150">
        <v>94</v>
      </c>
      <c r="F150">
        <v>88</v>
      </c>
      <c r="G150">
        <v>86</v>
      </c>
      <c r="H150">
        <v>83</v>
      </c>
      <c r="I150">
        <v>80</v>
      </c>
      <c r="J150">
        <v>88</v>
      </c>
      <c r="K150">
        <v>84</v>
      </c>
      <c r="L150">
        <v>88</v>
      </c>
      <c r="M150">
        <v>88</v>
      </c>
      <c r="N150">
        <v>88</v>
      </c>
      <c r="O150">
        <f t="shared" si="4"/>
        <v>1013</v>
      </c>
      <c r="P150">
        <f>Compras2021!O150+'[1]-enero'!$C$5</f>
        <v>1121</v>
      </c>
      <c r="Q150">
        <f t="shared" si="5"/>
        <v>108</v>
      </c>
      <c r="R150">
        <v>0.15000000000000002</v>
      </c>
      <c r="S150">
        <v>0.65</v>
      </c>
      <c r="T150">
        <v>168.15000000000003</v>
      </c>
      <c r="U150">
        <v>658.45</v>
      </c>
      <c r="V150">
        <v>70.2</v>
      </c>
    </row>
    <row r="151" spans="1:22" x14ac:dyDescent="0.25">
      <c r="A151" t="str">
        <f>#REF!</f>
        <v>Dulce de leche kiosko 250 g</v>
      </c>
      <c r="B151" t="s">
        <v>80</v>
      </c>
      <c r="C151">
        <v>63</v>
      </c>
      <c r="D151">
        <v>83</v>
      </c>
      <c r="E151">
        <v>88</v>
      </c>
      <c r="F151">
        <v>91</v>
      </c>
      <c r="G151">
        <v>90</v>
      </c>
      <c r="H151">
        <v>78</v>
      </c>
      <c r="I151">
        <v>80</v>
      </c>
      <c r="J151">
        <v>91</v>
      </c>
      <c r="K151">
        <v>83</v>
      </c>
      <c r="L151">
        <v>91</v>
      </c>
      <c r="M151">
        <v>91</v>
      </c>
      <c r="N151">
        <v>91</v>
      </c>
      <c r="O151">
        <f t="shared" si="4"/>
        <v>1020</v>
      </c>
      <c r="P151">
        <f>Compras2021!O151+'[1]-enero'!$C$5</f>
        <v>1106</v>
      </c>
      <c r="Q151">
        <f t="shared" si="5"/>
        <v>86</v>
      </c>
      <c r="R151">
        <v>0.79</v>
      </c>
      <c r="S151">
        <v>1.29</v>
      </c>
      <c r="T151">
        <v>873.74</v>
      </c>
      <c r="U151">
        <v>1315.8</v>
      </c>
      <c r="V151">
        <v>110.94</v>
      </c>
    </row>
    <row r="152" spans="1:22" x14ac:dyDescent="0.25">
      <c r="A152" t="str">
        <f>#REF!</f>
        <v>Fideos don vittorio 500 g linguini grosso</v>
      </c>
      <c r="B152" t="s">
        <v>84</v>
      </c>
      <c r="C152">
        <v>66</v>
      </c>
      <c r="D152">
        <v>83</v>
      </c>
      <c r="E152">
        <v>97</v>
      </c>
      <c r="F152">
        <v>93</v>
      </c>
      <c r="G152">
        <v>91</v>
      </c>
      <c r="H152">
        <v>84</v>
      </c>
      <c r="I152">
        <v>88</v>
      </c>
      <c r="J152">
        <v>93</v>
      </c>
      <c r="K152">
        <v>71</v>
      </c>
      <c r="L152">
        <v>93</v>
      </c>
      <c r="M152">
        <v>93</v>
      </c>
      <c r="N152">
        <v>93</v>
      </c>
      <c r="O152">
        <f t="shared" si="4"/>
        <v>1045</v>
      </c>
      <c r="P152">
        <f>Compras2021!O152+'[1]-enero'!$C$5</f>
        <v>1075</v>
      </c>
      <c r="Q152">
        <f t="shared" si="5"/>
        <v>30</v>
      </c>
      <c r="R152">
        <v>1.29</v>
      </c>
      <c r="S152">
        <v>1.79</v>
      </c>
      <c r="T152">
        <v>1386.75</v>
      </c>
      <c r="U152">
        <v>1870.55</v>
      </c>
      <c r="V152">
        <v>53.7</v>
      </c>
    </row>
    <row r="153" spans="1:22" x14ac:dyDescent="0.25">
      <c r="A153" t="str">
        <f>#REF!</f>
        <v>Crema de avellana delilu 200 g</v>
      </c>
      <c r="B153" t="s">
        <v>80</v>
      </c>
      <c r="C153">
        <v>83</v>
      </c>
      <c r="D153">
        <v>80</v>
      </c>
      <c r="E153">
        <v>95</v>
      </c>
      <c r="F153">
        <v>86</v>
      </c>
      <c r="G153">
        <v>92</v>
      </c>
      <c r="H153">
        <v>76</v>
      </c>
      <c r="I153">
        <v>84</v>
      </c>
      <c r="J153">
        <v>86</v>
      </c>
      <c r="K153">
        <v>86</v>
      </c>
      <c r="L153">
        <v>86</v>
      </c>
      <c r="M153">
        <v>86</v>
      </c>
      <c r="N153">
        <v>86</v>
      </c>
      <c r="O153">
        <f t="shared" si="4"/>
        <v>1026</v>
      </c>
      <c r="P153">
        <f>Compras2021!O153+'[1]-enero'!$C$5</f>
        <v>1100</v>
      </c>
      <c r="Q153">
        <f t="shared" si="5"/>
        <v>74</v>
      </c>
      <c r="R153">
        <v>2.99</v>
      </c>
      <c r="S153">
        <v>3.49</v>
      </c>
      <c r="T153">
        <v>3289.0000000000005</v>
      </c>
      <c r="U153">
        <v>3580.7400000000002</v>
      </c>
      <c r="V153">
        <v>258.26</v>
      </c>
    </row>
    <row r="154" spans="1:22" x14ac:dyDescent="0.25">
      <c r="A154" t="str">
        <f>#REF!</f>
        <v>Arroz super extra 5 kg</v>
      </c>
      <c r="B154" t="s">
        <v>90</v>
      </c>
      <c r="C154">
        <v>80</v>
      </c>
      <c r="D154">
        <v>84</v>
      </c>
      <c r="E154">
        <v>79</v>
      </c>
      <c r="F154">
        <v>93</v>
      </c>
      <c r="G154">
        <v>89</v>
      </c>
      <c r="H154">
        <v>76</v>
      </c>
      <c r="I154">
        <v>83</v>
      </c>
      <c r="J154">
        <v>93</v>
      </c>
      <c r="K154">
        <v>80</v>
      </c>
      <c r="L154">
        <v>93</v>
      </c>
      <c r="M154">
        <v>93</v>
      </c>
      <c r="N154">
        <v>93</v>
      </c>
      <c r="O154">
        <f t="shared" si="4"/>
        <v>1036</v>
      </c>
      <c r="P154">
        <f>Compras2021!O154+'[1]-enero'!$C$5</f>
        <v>1100</v>
      </c>
      <c r="Q154">
        <f t="shared" si="5"/>
        <v>64</v>
      </c>
      <c r="R154">
        <v>6.49</v>
      </c>
      <c r="S154">
        <v>6.99</v>
      </c>
      <c r="T154">
        <v>7139</v>
      </c>
      <c r="U154">
        <v>7241.64</v>
      </c>
      <c r="V154">
        <v>447.36</v>
      </c>
    </row>
    <row r="155" spans="1:22" x14ac:dyDescent="0.25">
      <c r="A155" t="str">
        <f>#REF!</f>
        <v>Infusiones ile x 25 sobres hierba luisa</v>
      </c>
      <c r="B155" t="s">
        <v>107</v>
      </c>
      <c r="C155">
        <v>78</v>
      </c>
      <c r="D155">
        <v>79</v>
      </c>
      <c r="E155">
        <v>95</v>
      </c>
      <c r="F155">
        <v>89</v>
      </c>
      <c r="G155">
        <v>89</v>
      </c>
      <c r="H155">
        <v>78</v>
      </c>
      <c r="I155">
        <v>85</v>
      </c>
      <c r="J155">
        <v>89</v>
      </c>
      <c r="K155">
        <v>83</v>
      </c>
      <c r="L155">
        <v>89</v>
      </c>
      <c r="M155">
        <v>89</v>
      </c>
      <c r="N155">
        <v>89</v>
      </c>
      <c r="O155">
        <f t="shared" si="4"/>
        <v>1032</v>
      </c>
      <c r="P155">
        <f>Compras2021!O155+'[1]-enero'!$C$5</f>
        <v>1155</v>
      </c>
      <c r="Q155">
        <f t="shared" si="5"/>
        <v>123</v>
      </c>
      <c r="R155">
        <v>0.69</v>
      </c>
      <c r="S155">
        <v>1.19</v>
      </c>
      <c r="T155">
        <v>796.94999999999993</v>
      </c>
      <c r="U155">
        <v>1228.08</v>
      </c>
      <c r="V155">
        <v>146.37</v>
      </c>
    </row>
    <row r="156" spans="1:22" x14ac:dyDescent="0.25">
      <c r="A156" t="str">
        <f>#REF!</f>
        <v>Cereal zucaritas kelloggs 480 g</v>
      </c>
      <c r="B156" t="s">
        <v>105</v>
      </c>
      <c r="C156">
        <v>72</v>
      </c>
      <c r="D156">
        <v>82</v>
      </c>
      <c r="E156">
        <v>91</v>
      </c>
      <c r="F156">
        <v>94</v>
      </c>
      <c r="G156">
        <v>95</v>
      </c>
      <c r="H156">
        <v>86</v>
      </c>
      <c r="I156">
        <v>89</v>
      </c>
      <c r="J156">
        <v>94</v>
      </c>
      <c r="K156">
        <v>80</v>
      </c>
      <c r="L156">
        <v>94</v>
      </c>
      <c r="M156">
        <v>94</v>
      </c>
      <c r="N156">
        <v>94</v>
      </c>
      <c r="O156">
        <f t="shared" si="4"/>
        <v>1065</v>
      </c>
      <c r="P156">
        <f>Compras2021!O156+'[1]-enero'!$C$5</f>
        <v>1135</v>
      </c>
      <c r="Q156">
        <f t="shared" si="5"/>
        <v>70</v>
      </c>
      <c r="R156">
        <v>5.29</v>
      </c>
      <c r="S156">
        <v>5.79</v>
      </c>
      <c r="T156">
        <v>6004.15</v>
      </c>
      <c r="U156">
        <v>6166.35</v>
      </c>
      <c r="V156">
        <v>405.3</v>
      </c>
    </row>
    <row r="157" spans="1:22" x14ac:dyDescent="0.25">
      <c r="A157" t="str">
        <f>#REF!</f>
        <v>Harina de maiz maizabrosa 1000 g</v>
      </c>
      <c r="B157" t="s">
        <v>86</v>
      </c>
      <c r="C157">
        <v>64</v>
      </c>
      <c r="D157">
        <v>76</v>
      </c>
      <c r="E157">
        <v>91</v>
      </c>
      <c r="F157">
        <v>95</v>
      </c>
      <c r="G157">
        <v>94</v>
      </c>
      <c r="H157">
        <v>76</v>
      </c>
      <c r="I157">
        <v>83</v>
      </c>
      <c r="J157">
        <v>95</v>
      </c>
      <c r="K157">
        <v>83</v>
      </c>
      <c r="L157">
        <v>95</v>
      </c>
      <c r="M157">
        <v>95</v>
      </c>
      <c r="N157">
        <v>95</v>
      </c>
      <c r="O157">
        <f t="shared" si="4"/>
        <v>1042</v>
      </c>
      <c r="P157">
        <f>Compras2021!O157+'[1]-enero'!$C$5</f>
        <v>1074</v>
      </c>
      <c r="Q157">
        <f t="shared" si="5"/>
        <v>32</v>
      </c>
      <c r="R157">
        <v>1.8900000000000001</v>
      </c>
      <c r="S157">
        <v>2.39</v>
      </c>
      <c r="T157">
        <v>2029.8600000000001</v>
      </c>
      <c r="U157">
        <v>2490.38</v>
      </c>
      <c r="V157">
        <v>76.48</v>
      </c>
    </row>
    <row r="158" spans="1:22" x14ac:dyDescent="0.25">
      <c r="A158" t="str">
        <f>#REF!</f>
        <v>Salsa de queso ricos 99 g</v>
      </c>
      <c r="B158" t="s">
        <v>92</v>
      </c>
      <c r="C158">
        <v>88</v>
      </c>
      <c r="D158">
        <v>85</v>
      </c>
      <c r="E158">
        <v>74</v>
      </c>
      <c r="F158">
        <v>94</v>
      </c>
      <c r="G158">
        <v>94</v>
      </c>
      <c r="H158">
        <v>89</v>
      </c>
      <c r="I158">
        <v>85</v>
      </c>
      <c r="J158">
        <v>94</v>
      </c>
      <c r="K158">
        <v>79</v>
      </c>
      <c r="L158">
        <v>94</v>
      </c>
      <c r="M158">
        <v>94</v>
      </c>
      <c r="N158">
        <v>94</v>
      </c>
      <c r="O158">
        <f t="shared" si="4"/>
        <v>1064</v>
      </c>
      <c r="P158">
        <f>Compras2021!O158+'[1]-enero'!$C$5</f>
        <v>1069</v>
      </c>
      <c r="Q158">
        <f t="shared" si="5"/>
        <v>5</v>
      </c>
      <c r="R158">
        <v>0.99</v>
      </c>
      <c r="S158">
        <v>1.49</v>
      </c>
      <c r="T158">
        <v>1058.31</v>
      </c>
      <c r="U158">
        <v>1585.36</v>
      </c>
      <c r="V158">
        <v>7.45</v>
      </c>
    </row>
    <row r="159" spans="1:22" x14ac:dyDescent="0.25">
      <c r="A159" t="str">
        <f>#REF!</f>
        <v>Aceite con achiote Ta Riko 500 ml</v>
      </c>
      <c r="B159" t="s">
        <v>95</v>
      </c>
      <c r="C159">
        <v>78</v>
      </c>
      <c r="D159">
        <v>85</v>
      </c>
      <c r="E159">
        <v>86</v>
      </c>
      <c r="F159">
        <v>90</v>
      </c>
      <c r="G159">
        <v>91</v>
      </c>
      <c r="H159">
        <v>84</v>
      </c>
      <c r="I159">
        <v>81</v>
      </c>
      <c r="J159">
        <v>90</v>
      </c>
      <c r="K159">
        <v>79</v>
      </c>
      <c r="L159">
        <v>90</v>
      </c>
      <c r="M159">
        <v>90</v>
      </c>
      <c r="N159">
        <v>90</v>
      </c>
      <c r="O159">
        <f t="shared" si="4"/>
        <v>1034</v>
      </c>
      <c r="P159">
        <f>Compras2021!O159+'[1]-enero'!$C$5</f>
        <v>1077</v>
      </c>
      <c r="Q159">
        <f t="shared" si="5"/>
        <v>43</v>
      </c>
      <c r="R159">
        <v>1.9900000000000002</v>
      </c>
      <c r="S159">
        <v>2.4900000000000002</v>
      </c>
      <c r="T159">
        <v>2143.23</v>
      </c>
      <c r="U159">
        <v>2574.6600000000003</v>
      </c>
      <c r="V159">
        <v>107.07000000000001</v>
      </c>
    </row>
    <row r="160" spans="1:22" x14ac:dyDescent="0.25">
      <c r="A160" t="str">
        <f>#REF!</f>
        <v>Pan mini molde sal Dandy 250 g</v>
      </c>
      <c r="B160" t="s">
        <v>85</v>
      </c>
      <c r="C160">
        <v>67</v>
      </c>
      <c r="D160">
        <v>78</v>
      </c>
      <c r="E160">
        <v>74</v>
      </c>
      <c r="F160">
        <v>91</v>
      </c>
      <c r="G160">
        <v>88</v>
      </c>
      <c r="H160">
        <v>87</v>
      </c>
      <c r="I160">
        <v>81</v>
      </c>
      <c r="J160">
        <v>91</v>
      </c>
      <c r="K160">
        <v>82</v>
      </c>
      <c r="L160">
        <v>91</v>
      </c>
      <c r="M160">
        <v>91</v>
      </c>
      <c r="N160">
        <v>91</v>
      </c>
      <c r="O160">
        <f t="shared" si="4"/>
        <v>1012</v>
      </c>
      <c r="P160">
        <f>Compras2021!O160+'[1]-enero'!$C$5</f>
        <v>1049</v>
      </c>
      <c r="Q160">
        <f t="shared" si="5"/>
        <v>37</v>
      </c>
      <c r="R160">
        <v>0.35</v>
      </c>
      <c r="S160">
        <v>0.85</v>
      </c>
      <c r="T160">
        <v>367.15</v>
      </c>
      <c r="U160">
        <v>860.19999999999993</v>
      </c>
      <c r="V160">
        <v>31.45</v>
      </c>
    </row>
    <row r="161" spans="1:22" x14ac:dyDescent="0.25">
      <c r="A161" t="str">
        <f>#REF!</f>
        <v>Manjar Ta Riko 200 g</v>
      </c>
      <c r="B161" t="s">
        <v>80</v>
      </c>
      <c r="C161">
        <v>60</v>
      </c>
      <c r="D161">
        <v>76</v>
      </c>
      <c r="E161">
        <v>93</v>
      </c>
      <c r="F161">
        <v>87</v>
      </c>
      <c r="G161">
        <v>91</v>
      </c>
      <c r="H161">
        <v>82</v>
      </c>
      <c r="I161">
        <v>84</v>
      </c>
      <c r="J161">
        <v>87</v>
      </c>
      <c r="K161">
        <v>82</v>
      </c>
      <c r="L161">
        <v>87</v>
      </c>
      <c r="M161">
        <v>87</v>
      </c>
      <c r="N161">
        <v>87</v>
      </c>
      <c r="O161">
        <f t="shared" si="4"/>
        <v>1003</v>
      </c>
      <c r="P161">
        <f>Compras2021!O161+'[1]-enero'!$C$5</f>
        <v>1077</v>
      </c>
      <c r="Q161">
        <f t="shared" si="5"/>
        <v>74</v>
      </c>
      <c r="R161">
        <v>0.49</v>
      </c>
      <c r="S161">
        <v>0.99</v>
      </c>
      <c r="T161">
        <v>527.73</v>
      </c>
      <c r="U161">
        <v>992.97</v>
      </c>
      <c r="V161">
        <v>73.260000000000005</v>
      </c>
    </row>
    <row r="162" spans="1:22" x14ac:dyDescent="0.25">
      <c r="A162" t="str">
        <f>#REF!</f>
        <v>Pan molde sin corteza Ta Riko 450 g</v>
      </c>
      <c r="B162" t="s">
        <v>85</v>
      </c>
      <c r="C162">
        <v>80</v>
      </c>
      <c r="D162">
        <v>77</v>
      </c>
      <c r="E162">
        <v>96</v>
      </c>
      <c r="F162">
        <v>95</v>
      </c>
      <c r="G162">
        <v>96</v>
      </c>
      <c r="H162">
        <v>90</v>
      </c>
      <c r="I162">
        <v>80</v>
      </c>
      <c r="J162">
        <v>95</v>
      </c>
      <c r="K162">
        <v>50</v>
      </c>
      <c r="L162">
        <v>95</v>
      </c>
      <c r="M162">
        <v>95</v>
      </c>
      <c r="N162">
        <v>95</v>
      </c>
      <c r="O162">
        <f t="shared" si="4"/>
        <v>1044</v>
      </c>
      <c r="P162">
        <f>Compras2021!O162+'[1]-enero'!$C$5</f>
        <v>1089</v>
      </c>
      <c r="Q162">
        <f t="shared" si="5"/>
        <v>45</v>
      </c>
      <c r="R162">
        <v>2.09</v>
      </c>
      <c r="S162">
        <v>2.59</v>
      </c>
      <c r="T162">
        <v>2276.0099999999998</v>
      </c>
      <c r="U162">
        <v>2703.96</v>
      </c>
      <c r="V162">
        <v>116.55</v>
      </c>
    </row>
    <row r="163" spans="1:22" x14ac:dyDescent="0.25">
      <c r="A163" t="str">
        <f>#REF!</f>
        <v>Pan mini molde integral Dandy 250 g</v>
      </c>
      <c r="B163" t="s">
        <v>85</v>
      </c>
      <c r="C163">
        <v>86</v>
      </c>
      <c r="D163">
        <v>80</v>
      </c>
      <c r="E163">
        <v>83</v>
      </c>
      <c r="F163">
        <v>91</v>
      </c>
      <c r="G163">
        <v>89</v>
      </c>
      <c r="H163">
        <v>77</v>
      </c>
      <c r="I163">
        <v>81</v>
      </c>
      <c r="J163">
        <v>91</v>
      </c>
      <c r="K163">
        <v>81</v>
      </c>
      <c r="L163">
        <v>91</v>
      </c>
      <c r="M163">
        <v>91</v>
      </c>
      <c r="N163">
        <v>91</v>
      </c>
      <c r="O163">
        <f t="shared" si="4"/>
        <v>1032</v>
      </c>
      <c r="P163">
        <f>Compras2021!O163+'[1]-enero'!$C$5</f>
        <v>1148</v>
      </c>
      <c r="Q163">
        <f t="shared" si="5"/>
        <v>116</v>
      </c>
      <c r="R163">
        <v>0.35</v>
      </c>
      <c r="S163">
        <v>0.85</v>
      </c>
      <c r="T163">
        <v>401.79999999999995</v>
      </c>
      <c r="U163">
        <v>877.19999999999993</v>
      </c>
      <c r="V163">
        <v>98.6</v>
      </c>
    </row>
    <row r="164" spans="1:22" x14ac:dyDescent="0.25">
      <c r="A164" t="str">
        <f>#REF!</f>
        <v>Mini tostadas integral Dandy 60 g</v>
      </c>
      <c r="B164" t="s">
        <v>85</v>
      </c>
      <c r="C164">
        <v>83</v>
      </c>
      <c r="D164">
        <v>86</v>
      </c>
      <c r="E164">
        <v>92</v>
      </c>
      <c r="F164">
        <v>93</v>
      </c>
      <c r="G164">
        <v>88</v>
      </c>
      <c r="H164">
        <v>84</v>
      </c>
      <c r="I164">
        <v>83</v>
      </c>
      <c r="J164">
        <v>93</v>
      </c>
      <c r="K164">
        <v>79</v>
      </c>
      <c r="L164">
        <v>93</v>
      </c>
      <c r="M164">
        <v>93</v>
      </c>
      <c r="N164">
        <v>93</v>
      </c>
      <c r="O164">
        <f t="shared" si="4"/>
        <v>1060</v>
      </c>
      <c r="P164">
        <f>Compras2021!O164+'[1]-enero'!$C$5</f>
        <v>1150</v>
      </c>
      <c r="Q164">
        <f t="shared" si="5"/>
        <v>90</v>
      </c>
      <c r="R164">
        <v>0.25</v>
      </c>
      <c r="S164">
        <v>0.75</v>
      </c>
      <c r="T164">
        <v>287.5</v>
      </c>
      <c r="U164">
        <v>795</v>
      </c>
      <c r="V164">
        <v>67.5</v>
      </c>
    </row>
    <row r="165" spans="1:22" x14ac:dyDescent="0.25">
      <c r="A165" t="str">
        <f>#REF!</f>
        <v>Canguil Del Sur 250 g</v>
      </c>
      <c r="B165" t="s">
        <v>90</v>
      </c>
      <c r="C165">
        <v>76</v>
      </c>
      <c r="D165">
        <v>86</v>
      </c>
      <c r="E165">
        <v>95</v>
      </c>
      <c r="F165">
        <v>87</v>
      </c>
      <c r="G165">
        <v>91</v>
      </c>
      <c r="H165">
        <v>82</v>
      </c>
      <c r="I165">
        <v>79</v>
      </c>
      <c r="J165">
        <v>87</v>
      </c>
      <c r="K165">
        <v>82</v>
      </c>
      <c r="L165">
        <v>87</v>
      </c>
      <c r="M165">
        <v>87</v>
      </c>
      <c r="N165">
        <v>87</v>
      </c>
      <c r="O165">
        <f t="shared" si="4"/>
        <v>1026</v>
      </c>
      <c r="P165">
        <f>Compras2021!O165+'[1]-enero'!$C$5</f>
        <v>1089</v>
      </c>
      <c r="Q165">
        <f t="shared" si="5"/>
        <v>63</v>
      </c>
      <c r="R165">
        <v>8.9999999999999969E-2</v>
      </c>
      <c r="S165">
        <v>0.59</v>
      </c>
      <c r="T165">
        <v>98.009999999999962</v>
      </c>
      <c r="U165">
        <v>605.33999999999992</v>
      </c>
      <c r="V165">
        <v>37.169999999999995</v>
      </c>
    </row>
    <row r="166" spans="1:22" x14ac:dyDescent="0.25">
      <c r="A166" t="str">
        <f>#REF!</f>
        <v>Harina de trigo Estrella de octubre 1 Kg</v>
      </c>
      <c r="B166" t="s">
        <v>86</v>
      </c>
      <c r="C166">
        <v>61</v>
      </c>
      <c r="D166">
        <v>81</v>
      </c>
      <c r="E166">
        <v>93</v>
      </c>
      <c r="F166">
        <v>91</v>
      </c>
      <c r="G166">
        <v>89</v>
      </c>
      <c r="H166">
        <v>88</v>
      </c>
      <c r="I166">
        <v>81</v>
      </c>
      <c r="J166">
        <v>91</v>
      </c>
      <c r="K166">
        <v>85</v>
      </c>
      <c r="L166">
        <v>91</v>
      </c>
      <c r="M166">
        <v>91</v>
      </c>
      <c r="N166">
        <v>91</v>
      </c>
      <c r="O166">
        <f t="shared" si="4"/>
        <v>1033</v>
      </c>
      <c r="P166">
        <f>Compras2021!O166+'[1]-enero'!$C$5</f>
        <v>1077</v>
      </c>
      <c r="Q166">
        <f t="shared" si="5"/>
        <v>44</v>
      </c>
      <c r="R166">
        <v>1.0900000000000001</v>
      </c>
      <c r="S166">
        <v>1.59</v>
      </c>
      <c r="T166">
        <v>1173.93</v>
      </c>
      <c r="U166">
        <v>1642.47</v>
      </c>
      <c r="V166">
        <v>69.960000000000008</v>
      </c>
    </row>
    <row r="167" spans="1:22" x14ac:dyDescent="0.25">
      <c r="A167" t="str">
        <f>#REF!</f>
        <v>Avena ya 250 g</v>
      </c>
      <c r="B167" t="s">
        <v>105</v>
      </c>
      <c r="C167">
        <v>69</v>
      </c>
      <c r="D167">
        <v>85</v>
      </c>
      <c r="E167">
        <v>93</v>
      </c>
      <c r="F167">
        <v>88</v>
      </c>
      <c r="G167">
        <v>86</v>
      </c>
      <c r="H167">
        <v>90</v>
      </c>
      <c r="I167">
        <v>79</v>
      </c>
      <c r="J167">
        <v>88</v>
      </c>
      <c r="K167">
        <v>76</v>
      </c>
      <c r="L167">
        <v>88</v>
      </c>
      <c r="M167">
        <v>88</v>
      </c>
      <c r="N167">
        <v>88</v>
      </c>
      <c r="O167">
        <f t="shared" si="4"/>
        <v>1018</v>
      </c>
      <c r="P167">
        <f>Compras2021!O167+'[1]-enero'!$C$5</f>
        <v>1067</v>
      </c>
      <c r="Q167">
        <f t="shared" si="5"/>
        <v>49</v>
      </c>
      <c r="R167">
        <v>8.9999999999999969E-2</v>
      </c>
      <c r="S167">
        <v>0.59</v>
      </c>
      <c r="T167">
        <v>96.029999999999973</v>
      </c>
      <c r="U167">
        <v>600.62</v>
      </c>
      <c r="V167">
        <v>28.91</v>
      </c>
    </row>
    <row r="168" spans="1:22" x14ac:dyDescent="0.25">
      <c r="A168" t="str">
        <f>#REF!</f>
        <v>Avena molida ya 500 g</v>
      </c>
      <c r="B168" t="s">
        <v>105</v>
      </c>
      <c r="C168">
        <v>75</v>
      </c>
      <c r="D168">
        <v>77</v>
      </c>
      <c r="E168">
        <v>85</v>
      </c>
      <c r="F168">
        <v>94</v>
      </c>
      <c r="G168">
        <v>87</v>
      </c>
      <c r="H168">
        <v>76</v>
      </c>
      <c r="I168">
        <v>85</v>
      </c>
      <c r="J168">
        <v>94</v>
      </c>
      <c r="K168">
        <v>63</v>
      </c>
      <c r="L168">
        <v>94</v>
      </c>
      <c r="M168">
        <v>94</v>
      </c>
      <c r="N168">
        <v>94</v>
      </c>
      <c r="O168">
        <f t="shared" si="4"/>
        <v>1018</v>
      </c>
      <c r="P168">
        <f>Compras2021!O168+'[1]-enero'!$C$5</f>
        <v>1159</v>
      </c>
      <c r="Q168">
        <f t="shared" si="5"/>
        <v>141</v>
      </c>
      <c r="R168">
        <v>1.34</v>
      </c>
      <c r="S168">
        <v>1.59</v>
      </c>
      <c r="T168">
        <v>1553.0600000000002</v>
      </c>
      <c r="U168">
        <v>1618.6200000000001</v>
      </c>
      <c r="V168">
        <v>224.19</v>
      </c>
    </row>
    <row r="169" spans="1:22" x14ac:dyDescent="0.25">
      <c r="A169" t="str">
        <f>#REF!</f>
        <v>Fideos instantaneos Sumesa 100 g</v>
      </c>
      <c r="B169" t="s">
        <v>84</v>
      </c>
      <c r="C169">
        <v>88</v>
      </c>
      <c r="D169">
        <v>76</v>
      </c>
      <c r="E169">
        <v>88</v>
      </c>
      <c r="F169">
        <v>91</v>
      </c>
      <c r="G169">
        <v>85</v>
      </c>
      <c r="H169">
        <v>90</v>
      </c>
      <c r="I169">
        <v>81</v>
      </c>
      <c r="J169">
        <v>91</v>
      </c>
      <c r="K169">
        <v>86</v>
      </c>
      <c r="L169">
        <v>91</v>
      </c>
      <c r="M169">
        <v>91</v>
      </c>
      <c r="N169">
        <v>91</v>
      </c>
      <c r="O169">
        <f t="shared" si="4"/>
        <v>1049</v>
      </c>
      <c r="P169">
        <f>Compras2021!O169+'[1]-enero'!$C$5</f>
        <v>1119</v>
      </c>
      <c r="Q169">
        <f t="shared" si="5"/>
        <v>70</v>
      </c>
      <c r="R169">
        <v>0.33999999999999997</v>
      </c>
      <c r="S169">
        <v>0.59</v>
      </c>
      <c r="T169">
        <v>380.46</v>
      </c>
      <c r="U169">
        <v>618.91</v>
      </c>
      <c r="V169">
        <v>41.3</v>
      </c>
    </row>
    <row r="170" spans="1:22" x14ac:dyDescent="0.25">
      <c r="A170" t="str">
        <f>#REF!</f>
        <v>Flan vainilla Ta Riko 80 g</v>
      </c>
      <c r="B170" t="s">
        <v>80</v>
      </c>
      <c r="C170">
        <v>62</v>
      </c>
      <c r="D170">
        <v>78</v>
      </c>
      <c r="E170">
        <v>80</v>
      </c>
      <c r="F170">
        <v>95</v>
      </c>
      <c r="G170">
        <v>95</v>
      </c>
      <c r="H170">
        <v>82</v>
      </c>
      <c r="I170">
        <v>80</v>
      </c>
      <c r="J170">
        <v>95</v>
      </c>
      <c r="K170">
        <v>83</v>
      </c>
      <c r="L170">
        <v>95</v>
      </c>
      <c r="M170">
        <v>95</v>
      </c>
      <c r="N170">
        <v>95</v>
      </c>
      <c r="O170">
        <f t="shared" si="4"/>
        <v>1035</v>
      </c>
      <c r="P170">
        <f>Compras2021!O170+'[1]-enero'!$C$5</f>
        <v>1143</v>
      </c>
      <c r="Q170">
        <f t="shared" si="5"/>
        <v>108</v>
      </c>
      <c r="R170">
        <v>0.43999999999999995</v>
      </c>
      <c r="S170">
        <v>0.69</v>
      </c>
      <c r="T170">
        <v>502.91999999999996</v>
      </c>
      <c r="U170">
        <v>714.15</v>
      </c>
      <c r="V170">
        <v>74.52</v>
      </c>
    </row>
    <row r="171" spans="1:22" x14ac:dyDescent="0.25">
      <c r="A171" t="str">
        <f>#REF!</f>
        <v>Tostadas integral Estrella 100 g</v>
      </c>
      <c r="B171" t="s">
        <v>85</v>
      </c>
      <c r="C171">
        <v>78</v>
      </c>
      <c r="D171">
        <v>84</v>
      </c>
      <c r="E171">
        <v>93</v>
      </c>
      <c r="F171">
        <v>89</v>
      </c>
      <c r="G171">
        <v>94</v>
      </c>
      <c r="H171">
        <v>75</v>
      </c>
      <c r="I171">
        <v>89</v>
      </c>
      <c r="J171">
        <v>78</v>
      </c>
      <c r="K171">
        <v>79</v>
      </c>
      <c r="L171">
        <v>89</v>
      </c>
      <c r="M171">
        <v>89</v>
      </c>
      <c r="N171">
        <v>89</v>
      </c>
      <c r="O171">
        <f t="shared" si="4"/>
        <v>1026</v>
      </c>
      <c r="P171">
        <f>Compras2021!O171+'[1]-enero'!$C$5</f>
        <v>1075</v>
      </c>
      <c r="Q171">
        <f t="shared" si="5"/>
        <v>49</v>
      </c>
      <c r="R171">
        <v>0.54</v>
      </c>
      <c r="S171">
        <v>0.79</v>
      </c>
      <c r="T171">
        <v>580.5</v>
      </c>
      <c r="U171">
        <v>810.54000000000008</v>
      </c>
      <c r="V171">
        <v>38.71</v>
      </c>
    </row>
    <row r="172" spans="1:22" x14ac:dyDescent="0.25">
      <c r="A172" t="str">
        <f>#REF!</f>
        <v>Lasana precocida carozzi 360 g</v>
      </c>
      <c r="B172" t="s">
        <v>84</v>
      </c>
      <c r="C172">
        <v>78</v>
      </c>
      <c r="D172">
        <v>84</v>
      </c>
      <c r="E172">
        <v>97</v>
      </c>
      <c r="F172">
        <v>92</v>
      </c>
      <c r="G172">
        <v>92</v>
      </c>
      <c r="H172">
        <v>77</v>
      </c>
      <c r="I172">
        <v>84</v>
      </c>
      <c r="J172">
        <v>92</v>
      </c>
      <c r="K172">
        <v>80</v>
      </c>
      <c r="L172">
        <v>92</v>
      </c>
      <c r="M172">
        <v>92</v>
      </c>
      <c r="N172">
        <v>92</v>
      </c>
      <c r="O172">
        <f t="shared" si="4"/>
        <v>1052</v>
      </c>
      <c r="P172">
        <f>Compras2021!O172+'[1]-enero'!$C$5</f>
        <v>1184</v>
      </c>
      <c r="Q172">
        <f t="shared" si="5"/>
        <v>132</v>
      </c>
      <c r="R172">
        <v>3.24</v>
      </c>
      <c r="S172">
        <v>3.49</v>
      </c>
      <c r="T172">
        <v>3836.1600000000003</v>
      </c>
      <c r="U172">
        <v>3671.48</v>
      </c>
      <c r="V172">
        <v>460.68</v>
      </c>
    </row>
    <row r="173" spans="1:22" x14ac:dyDescent="0.25">
      <c r="A173" t="str">
        <f>#REF!</f>
        <v>Manteca Los 3 chanchitos 1 kg</v>
      </c>
      <c r="B173" t="s">
        <v>93</v>
      </c>
      <c r="C173">
        <v>65</v>
      </c>
      <c r="D173">
        <v>84</v>
      </c>
      <c r="E173">
        <v>81</v>
      </c>
      <c r="F173">
        <v>92</v>
      </c>
      <c r="G173">
        <v>91</v>
      </c>
      <c r="H173">
        <v>77</v>
      </c>
      <c r="I173">
        <v>80</v>
      </c>
      <c r="J173">
        <v>92</v>
      </c>
      <c r="K173">
        <v>83</v>
      </c>
      <c r="L173">
        <v>92</v>
      </c>
      <c r="M173">
        <v>92</v>
      </c>
      <c r="N173">
        <v>92</v>
      </c>
      <c r="O173">
        <f t="shared" si="4"/>
        <v>1021</v>
      </c>
      <c r="P173">
        <f>Compras2021!O173+'[1]-enero'!$C$5</f>
        <v>1103</v>
      </c>
      <c r="Q173">
        <f t="shared" si="5"/>
        <v>82</v>
      </c>
      <c r="R173">
        <v>2.44</v>
      </c>
      <c r="S173">
        <v>2.69</v>
      </c>
      <c r="T173">
        <v>2691.32</v>
      </c>
      <c r="U173">
        <v>2746.49</v>
      </c>
      <c r="V173">
        <v>220.57999999999998</v>
      </c>
    </row>
    <row r="174" spans="1:22" x14ac:dyDescent="0.25">
      <c r="A174" t="str">
        <f>#REF!</f>
        <v>Colada mora tapiorica 200 g</v>
      </c>
      <c r="B174" t="s">
        <v>106</v>
      </c>
      <c r="C174">
        <v>62</v>
      </c>
      <c r="D174">
        <v>81</v>
      </c>
      <c r="E174">
        <v>92</v>
      </c>
      <c r="F174">
        <v>91</v>
      </c>
      <c r="G174">
        <v>85</v>
      </c>
      <c r="H174">
        <v>87</v>
      </c>
      <c r="I174">
        <v>89</v>
      </c>
      <c r="J174">
        <v>91</v>
      </c>
      <c r="K174">
        <v>85</v>
      </c>
      <c r="L174">
        <v>91</v>
      </c>
      <c r="M174">
        <v>91</v>
      </c>
      <c r="N174">
        <v>91</v>
      </c>
      <c r="O174">
        <f t="shared" si="4"/>
        <v>1036</v>
      </c>
      <c r="P174">
        <f>Compras2021!O174+'[1]-enero'!$C$5</f>
        <v>1069</v>
      </c>
      <c r="Q174">
        <f t="shared" si="5"/>
        <v>33</v>
      </c>
      <c r="R174">
        <v>0.89999999999999991</v>
      </c>
      <c r="S174">
        <v>1.1499999999999999</v>
      </c>
      <c r="T174">
        <v>962.09999999999991</v>
      </c>
      <c r="U174">
        <v>1191.3999999999999</v>
      </c>
      <c r="V174">
        <v>37.949999999999996</v>
      </c>
    </row>
    <row r="175" spans="1:22" x14ac:dyDescent="0.25">
      <c r="A175" t="str">
        <f>#REF!</f>
        <v>Manjar Alpina 500 g</v>
      </c>
      <c r="B175" t="s">
        <v>80</v>
      </c>
      <c r="C175">
        <v>64</v>
      </c>
      <c r="D175">
        <v>85</v>
      </c>
      <c r="E175">
        <v>92</v>
      </c>
      <c r="F175">
        <v>91</v>
      </c>
      <c r="G175">
        <v>94</v>
      </c>
      <c r="H175">
        <v>90</v>
      </c>
      <c r="I175">
        <v>83</v>
      </c>
      <c r="J175">
        <v>91</v>
      </c>
      <c r="K175">
        <v>80</v>
      </c>
      <c r="L175">
        <v>91</v>
      </c>
      <c r="M175">
        <v>91</v>
      </c>
      <c r="N175">
        <v>91</v>
      </c>
      <c r="O175">
        <f t="shared" si="4"/>
        <v>1043</v>
      </c>
      <c r="P175">
        <f>Compras2021!O175+'[1]-enero'!$C$5</f>
        <v>1177</v>
      </c>
      <c r="Q175">
        <f t="shared" si="5"/>
        <v>134</v>
      </c>
      <c r="R175">
        <v>2.64</v>
      </c>
      <c r="S175">
        <v>2.89</v>
      </c>
      <c r="T175">
        <v>3107.28</v>
      </c>
      <c r="U175">
        <v>3014.27</v>
      </c>
      <c r="V175">
        <v>387.26</v>
      </c>
    </row>
    <row r="176" spans="1:22" x14ac:dyDescent="0.25">
      <c r="A176" t="str">
        <f>#REF!</f>
        <v>Torta chocolate Royal 450 g</v>
      </c>
      <c r="B176" t="s">
        <v>80</v>
      </c>
      <c r="C176">
        <v>71</v>
      </c>
      <c r="D176">
        <v>80</v>
      </c>
      <c r="E176">
        <v>97</v>
      </c>
      <c r="F176">
        <v>95</v>
      </c>
      <c r="G176">
        <v>95</v>
      </c>
      <c r="H176">
        <v>48</v>
      </c>
      <c r="I176">
        <v>80</v>
      </c>
      <c r="J176">
        <v>95</v>
      </c>
      <c r="K176">
        <v>79</v>
      </c>
      <c r="L176">
        <v>95</v>
      </c>
      <c r="M176">
        <v>95</v>
      </c>
      <c r="N176">
        <v>95</v>
      </c>
      <c r="O176">
        <f t="shared" si="4"/>
        <v>1025</v>
      </c>
      <c r="P176">
        <f>Compras2021!O176+'[1]-enero'!$C$5</f>
        <v>1064</v>
      </c>
      <c r="Q176">
        <f t="shared" si="5"/>
        <v>39</v>
      </c>
      <c r="R176">
        <v>3.34</v>
      </c>
      <c r="S176">
        <v>3.59</v>
      </c>
      <c r="T176">
        <v>3553.7599999999998</v>
      </c>
      <c r="U176">
        <v>3679.75</v>
      </c>
      <c r="V176">
        <v>140.01</v>
      </c>
    </row>
    <row r="177" spans="1:22" x14ac:dyDescent="0.25">
      <c r="A177" t="str">
        <f>#REF!</f>
        <v>Torta vainilla Royal 450 g</v>
      </c>
      <c r="B177" t="s">
        <v>80</v>
      </c>
      <c r="C177">
        <v>80</v>
      </c>
      <c r="D177">
        <v>75</v>
      </c>
      <c r="E177">
        <v>74</v>
      </c>
      <c r="F177">
        <v>92</v>
      </c>
      <c r="G177">
        <v>93</v>
      </c>
      <c r="H177">
        <v>82</v>
      </c>
      <c r="I177">
        <v>85</v>
      </c>
      <c r="J177">
        <v>92</v>
      </c>
      <c r="K177">
        <v>86</v>
      </c>
      <c r="L177">
        <v>92</v>
      </c>
      <c r="M177">
        <v>92</v>
      </c>
      <c r="N177">
        <v>92</v>
      </c>
      <c r="O177">
        <f t="shared" si="4"/>
        <v>1035</v>
      </c>
      <c r="P177">
        <f>Compras2021!O177+'[1]-enero'!$C$5</f>
        <v>1054</v>
      </c>
      <c r="Q177">
        <f t="shared" si="5"/>
        <v>19</v>
      </c>
      <c r="R177">
        <v>3.34</v>
      </c>
      <c r="S177">
        <v>3.59</v>
      </c>
      <c r="T177">
        <v>3520.3599999999997</v>
      </c>
      <c r="U177">
        <v>3715.6499999999996</v>
      </c>
      <c r="V177">
        <v>68.209999999999994</v>
      </c>
    </row>
    <row r="178" spans="1:22" x14ac:dyDescent="0.25">
      <c r="A178" t="str">
        <f>#REF!</f>
        <v>Mayonesa Girasol 200 g</v>
      </c>
      <c r="B178" t="s">
        <v>92</v>
      </c>
      <c r="C178">
        <v>60</v>
      </c>
      <c r="D178">
        <v>85</v>
      </c>
      <c r="E178">
        <v>84</v>
      </c>
      <c r="F178">
        <v>86</v>
      </c>
      <c r="G178">
        <v>96</v>
      </c>
      <c r="H178">
        <v>78</v>
      </c>
      <c r="I178">
        <v>88</v>
      </c>
      <c r="J178">
        <v>86</v>
      </c>
      <c r="K178">
        <v>86</v>
      </c>
      <c r="L178">
        <v>86</v>
      </c>
      <c r="M178">
        <v>86</v>
      </c>
      <c r="N178">
        <v>86</v>
      </c>
      <c r="O178">
        <f t="shared" si="4"/>
        <v>1007</v>
      </c>
      <c r="P178">
        <f>Compras2021!O178+'[1]-enero'!$C$5</f>
        <v>1163</v>
      </c>
      <c r="Q178">
        <f t="shared" si="5"/>
        <v>156</v>
      </c>
      <c r="R178">
        <v>1.1399999999999999</v>
      </c>
      <c r="S178">
        <v>1.39</v>
      </c>
      <c r="T178">
        <v>1325.82</v>
      </c>
      <c r="U178">
        <v>1399.7299999999998</v>
      </c>
      <c r="V178">
        <v>216.83999999999997</v>
      </c>
    </row>
    <row r="179" spans="1:22" x14ac:dyDescent="0.25">
      <c r="A179" t="str">
        <f>#REF!</f>
        <v>Café clásico ColCafé 170 g</v>
      </c>
      <c r="B179" t="s">
        <v>82</v>
      </c>
      <c r="C179">
        <v>73</v>
      </c>
      <c r="D179">
        <v>85</v>
      </c>
      <c r="E179">
        <v>72</v>
      </c>
      <c r="F179">
        <v>93</v>
      </c>
      <c r="G179">
        <v>85</v>
      </c>
      <c r="H179">
        <v>87</v>
      </c>
      <c r="I179">
        <v>85</v>
      </c>
      <c r="J179">
        <v>93</v>
      </c>
      <c r="K179">
        <v>79</v>
      </c>
      <c r="L179">
        <v>93</v>
      </c>
      <c r="M179">
        <v>93</v>
      </c>
      <c r="N179">
        <v>93</v>
      </c>
      <c r="O179">
        <f t="shared" si="4"/>
        <v>1031</v>
      </c>
      <c r="P179">
        <f>Compras2021!O179+'[1]-enero'!$C$5</f>
        <v>1161</v>
      </c>
      <c r="Q179">
        <f t="shared" si="5"/>
        <v>130</v>
      </c>
      <c r="R179">
        <v>6.74</v>
      </c>
      <c r="S179">
        <v>6.99</v>
      </c>
      <c r="T179">
        <v>7825.14</v>
      </c>
      <c r="U179">
        <v>7206.6900000000005</v>
      </c>
      <c r="V179">
        <v>908.7</v>
      </c>
    </row>
    <row r="180" spans="1:22" x14ac:dyDescent="0.25">
      <c r="A180" t="str">
        <f>#REF!</f>
        <v>Café liofilizado Buen día 85 g</v>
      </c>
      <c r="B180" t="s">
        <v>82</v>
      </c>
      <c r="C180">
        <v>62</v>
      </c>
      <c r="D180">
        <v>80</v>
      </c>
      <c r="E180">
        <v>94</v>
      </c>
      <c r="F180">
        <v>87</v>
      </c>
      <c r="G180">
        <v>89</v>
      </c>
      <c r="H180">
        <v>76</v>
      </c>
      <c r="I180">
        <v>85</v>
      </c>
      <c r="J180">
        <v>87</v>
      </c>
      <c r="K180">
        <v>81</v>
      </c>
      <c r="L180">
        <v>87</v>
      </c>
      <c r="M180">
        <v>87</v>
      </c>
      <c r="N180">
        <v>87</v>
      </c>
      <c r="O180">
        <f t="shared" si="4"/>
        <v>1002</v>
      </c>
      <c r="P180">
        <f>Compras2021!O180+'[1]-enero'!$C$5</f>
        <v>1060</v>
      </c>
      <c r="Q180">
        <f t="shared" si="5"/>
        <v>58</v>
      </c>
      <c r="R180">
        <v>5.24</v>
      </c>
      <c r="S180">
        <v>5.49</v>
      </c>
      <c r="T180">
        <v>5554.4000000000005</v>
      </c>
      <c r="U180">
        <v>5500.9800000000005</v>
      </c>
      <c r="V180">
        <v>318.42</v>
      </c>
    </row>
    <row r="181" spans="1:22" x14ac:dyDescent="0.25">
      <c r="A181" t="str">
        <f>#REF!</f>
        <v>Fideos codo rayado Don Vittorio 250 g</v>
      </c>
      <c r="B181" t="s">
        <v>84</v>
      </c>
      <c r="C181">
        <v>62</v>
      </c>
      <c r="D181">
        <v>85</v>
      </c>
      <c r="E181">
        <v>83</v>
      </c>
      <c r="F181">
        <v>95</v>
      </c>
      <c r="G181">
        <v>94</v>
      </c>
      <c r="H181">
        <v>59</v>
      </c>
      <c r="I181">
        <v>88</v>
      </c>
      <c r="J181">
        <v>95</v>
      </c>
      <c r="K181">
        <v>84</v>
      </c>
      <c r="L181">
        <v>72</v>
      </c>
      <c r="M181">
        <v>95</v>
      </c>
      <c r="N181">
        <v>95</v>
      </c>
      <c r="O181">
        <f t="shared" si="4"/>
        <v>1007</v>
      </c>
      <c r="P181">
        <f>Compras2021!O181+'[1]-enero'!$C$5</f>
        <v>1035</v>
      </c>
      <c r="Q181">
        <f t="shared" si="5"/>
        <v>28</v>
      </c>
      <c r="R181">
        <v>0.62</v>
      </c>
      <c r="S181">
        <v>0.87</v>
      </c>
      <c r="T181">
        <v>641.70000000000005</v>
      </c>
      <c r="U181">
        <v>876.09</v>
      </c>
      <c r="V181">
        <v>24.36</v>
      </c>
    </row>
    <row r="182" spans="1:22" x14ac:dyDescent="0.25">
      <c r="A182" t="str">
        <f>#REF!</f>
        <v>Apanadura Moderna 250 g</v>
      </c>
      <c r="B182" t="s">
        <v>86</v>
      </c>
      <c r="C182">
        <v>84</v>
      </c>
      <c r="D182">
        <v>77</v>
      </c>
      <c r="E182">
        <v>89</v>
      </c>
      <c r="F182">
        <v>95</v>
      </c>
      <c r="G182">
        <v>96</v>
      </c>
      <c r="H182">
        <v>80</v>
      </c>
      <c r="I182">
        <v>79</v>
      </c>
      <c r="J182">
        <v>95</v>
      </c>
      <c r="K182">
        <v>86</v>
      </c>
      <c r="L182">
        <v>95</v>
      </c>
      <c r="M182">
        <v>95</v>
      </c>
      <c r="N182">
        <v>58</v>
      </c>
      <c r="O182">
        <f t="shared" si="4"/>
        <v>1029</v>
      </c>
      <c r="P182">
        <f>Compras2021!O182+'[1]-enero'!$C$5</f>
        <v>1086</v>
      </c>
      <c r="Q182">
        <f t="shared" si="5"/>
        <v>57</v>
      </c>
      <c r="R182">
        <v>0.7</v>
      </c>
      <c r="S182">
        <v>0.95</v>
      </c>
      <c r="T182">
        <v>760.19999999999993</v>
      </c>
      <c r="U182">
        <v>977.55</v>
      </c>
      <c r="V182">
        <v>54.15</v>
      </c>
    </row>
    <row r="183" spans="1:22" x14ac:dyDescent="0.25">
      <c r="A183" t="str">
        <f>#REF!</f>
        <v>Pan para hamburguesa Moderna 280 g</v>
      </c>
      <c r="B183" t="s">
        <v>85</v>
      </c>
      <c r="C183">
        <v>84</v>
      </c>
      <c r="D183">
        <v>84</v>
      </c>
      <c r="E183">
        <v>89</v>
      </c>
      <c r="F183">
        <v>91</v>
      </c>
      <c r="G183">
        <v>94</v>
      </c>
      <c r="H183">
        <v>87</v>
      </c>
      <c r="I183">
        <v>88</v>
      </c>
      <c r="J183">
        <v>91</v>
      </c>
      <c r="K183">
        <v>80</v>
      </c>
      <c r="L183">
        <v>91</v>
      </c>
      <c r="M183">
        <v>91</v>
      </c>
      <c r="N183">
        <v>91</v>
      </c>
      <c r="O183">
        <f t="shared" si="4"/>
        <v>1061</v>
      </c>
      <c r="P183">
        <f>Compras2021!O183+'[1]-enero'!$C$5</f>
        <v>1105</v>
      </c>
      <c r="Q183">
        <f t="shared" si="5"/>
        <v>44</v>
      </c>
      <c r="R183">
        <v>0.84000000000000008</v>
      </c>
      <c r="S183">
        <v>1.0900000000000001</v>
      </c>
      <c r="T183">
        <v>928.2</v>
      </c>
      <c r="U183">
        <v>1156.49</v>
      </c>
      <c r="V183">
        <v>47.96</v>
      </c>
    </row>
    <row r="184" spans="1:22" x14ac:dyDescent="0.25">
      <c r="A184" t="str">
        <f>#REF!</f>
        <v>Aliño completo Ile 430 g</v>
      </c>
      <c r="B184" t="s">
        <v>95</v>
      </c>
      <c r="C184">
        <v>87</v>
      </c>
      <c r="D184">
        <v>83</v>
      </c>
      <c r="E184">
        <v>91</v>
      </c>
      <c r="F184">
        <v>93</v>
      </c>
      <c r="G184">
        <v>87</v>
      </c>
      <c r="H184">
        <v>83</v>
      </c>
      <c r="I184">
        <v>48</v>
      </c>
      <c r="J184">
        <v>93</v>
      </c>
      <c r="K184">
        <v>86</v>
      </c>
      <c r="L184">
        <v>93</v>
      </c>
      <c r="M184">
        <v>93</v>
      </c>
      <c r="N184">
        <v>69</v>
      </c>
      <c r="O184">
        <f t="shared" si="4"/>
        <v>1006</v>
      </c>
      <c r="P184">
        <f>Compras2021!O184+'[1]-enero'!$C$5</f>
        <v>1054</v>
      </c>
      <c r="Q184">
        <f t="shared" si="5"/>
        <v>48</v>
      </c>
      <c r="R184">
        <v>1.54</v>
      </c>
      <c r="S184">
        <v>1.79</v>
      </c>
      <c r="T184">
        <v>1623.16</v>
      </c>
      <c r="U184">
        <v>1800.74</v>
      </c>
      <c r="V184">
        <v>85.92</v>
      </c>
    </row>
    <row r="185" spans="1:22" x14ac:dyDescent="0.25">
      <c r="A185" t="str">
        <f>#REF!</f>
        <v>Comino molido El Sabor 150 g</v>
      </c>
      <c r="B185" t="s">
        <v>95</v>
      </c>
      <c r="C185">
        <v>87</v>
      </c>
      <c r="D185">
        <v>81</v>
      </c>
      <c r="E185">
        <v>86</v>
      </c>
      <c r="F185">
        <v>95</v>
      </c>
      <c r="G185">
        <v>88</v>
      </c>
      <c r="H185">
        <v>81</v>
      </c>
      <c r="I185">
        <v>86</v>
      </c>
      <c r="J185">
        <v>95</v>
      </c>
      <c r="K185">
        <v>79</v>
      </c>
      <c r="L185">
        <v>95</v>
      </c>
      <c r="M185">
        <v>95</v>
      </c>
      <c r="N185">
        <v>95</v>
      </c>
      <c r="O185">
        <f t="shared" si="4"/>
        <v>1063</v>
      </c>
      <c r="P185">
        <f>Compras2021!O185+'[1]-enero'!$C$5</f>
        <v>1147</v>
      </c>
      <c r="Q185">
        <f t="shared" si="5"/>
        <v>84</v>
      </c>
      <c r="R185">
        <v>1.54</v>
      </c>
      <c r="S185">
        <v>1.79</v>
      </c>
      <c r="T185">
        <v>1766.38</v>
      </c>
      <c r="U185">
        <v>1902.77</v>
      </c>
      <c r="V185">
        <v>150.36000000000001</v>
      </c>
    </row>
    <row r="186" spans="1:22" x14ac:dyDescent="0.25">
      <c r="A186" t="str">
        <f>#REF!</f>
        <v>Maíz dulce Facundo 425 g</v>
      </c>
      <c r="B186" t="s">
        <v>90</v>
      </c>
      <c r="C186">
        <v>77</v>
      </c>
      <c r="D186">
        <v>75</v>
      </c>
      <c r="E186">
        <v>87</v>
      </c>
      <c r="F186">
        <v>90</v>
      </c>
      <c r="G186">
        <v>95</v>
      </c>
      <c r="H186">
        <v>70</v>
      </c>
      <c r="I186">
        <v>85</v>
      </c>
      <c r="J186">
        <v>90</v>
      </c>
      <c r="K186">
        <v>80</v>
      </c>
      <c r="L186">
        <v>90</v>
      </c>
      <c r="M186">
        <v>90</v>
      </c>
      <c r="N186">
        <v>90</v>
      </c>
      <c r="O186">
        <f t="shared" si="4"/>
        <v>1019</v>
      </c>
      <c r="P186">
        <f>Compras2021!O186+'[1]-enero'!$C$5</f>
        <v>1045</v>
      </c>
      <c r="Q186">
        <f t="shared" si="5"/>
        <v>26</v>
      </c>
      <c r="R186">
        <v>1.5</v>
      </c>
      <c r="S186">
        <v>1.75</v>
      </c>
      <c r="T186">
        <v>1567.5</v>
      </c>
      <c r="U186">
        <v>1783.25</v>
      </c>
      <c r="V186">
        <v>45.5</v>
      </c>
    </row>
    <row r="187" spans="1:22" x14ac:dyDescent="0.25">
      <c r="A187" t="str">
        <f>#REF!</f>
        <v>Lasana Sumesa 200 g</v>
      </c>
      <c r="B187" t="s">
        <v>84</v>
      </c>
      <c r="C187">
        <v>64</v>
      </c>
      <c r="D187">
        <v>79</v>
      </c>
      <c r="E187">
        <v>74</v>
      </c>
      <c r="F187">
        <v>89</v>
      </c>
      <c r="G187">
        <v>94</v>
      </c>
      <c r="H187">
        <v>87</v>
      </c>
      <c r="I187">
        <v>80</v>
      </c>
      <c r="J187">
        <v>89</v>
      </c>
      <c r="K187">
        <v>81</v>
      </c>
      <c r="L187">
        <v>89</v>
      </c>
      <c r="M187">
        <v>89</v>
      </c>
      <c r="N187">
        <v>89</v>
      </c>
      <c r="O187">
        <f t="shared" si="4"/>
        <v>1004</v>
      </c>
      <c r="P187">
        <f>Compras2021!O187+'[1]-enero'!$C$5</f>
        <v>1022</v>
      </c>
      <c r="Q187">
        <f t="shared" si="5"/>
        <v>18</v>
      </c>
      <c r="R187">
        <v>2.79</v>
      </c>
      <c r="S187">
        <v>2.99</v>
      </c>
      <c r="T187">
        <v>2851.38</v>
      </c>
      <c r="U187">
        <v>3001.96</v>
      </c>
      <c r="V187">
        <v>53.820000000000007</v>
      </c>
    </row>
    <row r="188" spans="1:22" x14ac:dyDescent="0.25">
      <c r="A188" t="str">
        <f>#REF!</f>
        <v>Fideos instantaneos carne Lonchys 67 g</v>
      </c>
      <c r="B188" t="s">
        <v>84</v>
      </c>
      <c r="C188">
        <v>72</v>
      </c>
      <c r="D188">
        <v>80</v>
      </c>
      <c r="E188">
        <v>96</v>
      </c>
      <c r="F188">
        <v>89</v>
      </c>
      <c r="G188">
        <v>87</v>
      </c>
      <c r="H188">
        <v>89</v>
      </c>
      <c r="I188">
        <v>89</v>
      </c>
      <c r="J188">
        <v>89</v>
      </c>
      <c r="K188">
        <v>85</v>
      </c>
      <c r="L188">
        <v>89</v>
      </c>
      <c r="M188">
        <v>89</v>
      </c>
      <c r="N188">
        <v>89</v>
      </c>
      <c r="O188">
        <f t="shared" si="4"/>
        <v>1043</v>
      </c>
      <c r="P188">
        <f>Compras2021!O188+'[1]-enero'!$C$5</f>
        <v>1144</v>
      </c>
      <c r="Q188">
        <f t="shared" si="5"/>
        <v>101</v>
      </c>
      <c r="R188">
        <v>0.64999999999999991</v>
      </c>
      <c r="S188">
        <v>0.85</v>
      </c>
      <c r="T188">
        <v>743.59999999999991</v>
      </c>
      <c r="U188">
        <v>886.55</v>
      </c>
      <c r="V188">
        <v>85.85</v>
      </c>
    </row>
    <row r="189" spans="1:22" x14ac:dyDescent="0.25">
      <c r="A189" t="str">
        <f>#REF!</f>
        <v>Fideos rosca Sumesa 200 g</v>
      </c>
      <c r="B189" t="s">
        <v>84</v>
      </c>
      <c r="C189">
        <v>64</v>
      </c>
      <c r="D189">
        <v>78</v>
      </c>
      <c r="E189">
        <v>81</v>
      </c>
      <c r="F189">
        <v>95</v>
      </c>
      <c r="G189">
        <v>95</v>
      </c>
      <c r="H189">
        <v>84</v>
      </c>
      <c r="I189">
        <v>88</v>
      </c>
      <c r="J189">
        <v>95</v>
      </c>
      <c r="K189">
        <v>83</v>
      </c>
      <c r="L189">
        <v>95</v>
      </c>
      <c r="M189">
        <v>95</v>
      </c>
      <c r="N189">
        <v>95</v>
      </c>
      <c r="O189">
        <f t="shared" si="4"/>
        <v>1048</v>
      </c>
      <c r="P189">
        <f>Compras2021!O189+'[1]-enero'!$C$5</f>
        <v>1105</v>
      </c>
      <c r="Q189">
        <f t="shared" si="5"/>
        <v>57</v>
      </c>
      <c r="R189">
        <v>0.79</v>
      </c>
      <c r="S189">
        <v>0.99</v>
      </c>
      <c r="T189">
        <v>872.95</v>
      </c>
      <c r="U189">
        <v>1037.52</v>
      </c>
      <c r="V189">
        <v>56.43</v>
      </c>
    </row>
    <row r="190" spans="1:22" x14ac:dyDescent="0.25">
      <c r="A190" t="str">
        <f>#REF!</f>
        <v>Pasta de achiote Ile 230 g</v>
      </c>
      <c r="B190" t="s">
        <v>95</v>
      </c>
      <c r="C190">
        <v>67</v>
      </c>
      <c r="D190">
        <v>76</v>
      </c>
      <c r="E190">
        <v>77</v>
      </c>
      <c r="F190">
        <v>89</v>
      </c>
      <c r="G190">
        <v>93</v>
      </c>
      <c r="H190">
        <v>88</v>
      </c>
      <c r="I190">
        <v>87</v>
      </c>
      <c r="J190">
        <v>89</v>
      </c>
      <c r="K190">
        <v>85</v>
      </c>
      <c r="L190">
        <v>89</v>
      </c>
      <c r="M190">
        <v>89</v>
      </c>
      <c r="N190">
        <v>89</v>
      </c>
      <c r="O190">
        <f t="shared" si="4"/>
        <v>1018</v>
      </c>
      <c r="P190">
        <f>Compras2021!O190+'[1]-enero'!$C$5</f>
        <v>1107</v>
      </c>
      <c r="Q190">
        <f t="shared" si="5"/>
        <v>89</v>
      </c>
      <c r="R190">
        <v>1.99</v>
      </c>
      <c r="S190">
        <v>2.19</v>
      </c>
      <c r="T190">
        <v>2202.9299999999998</v>
      </c>
      <c r="U190">
        <v>2229.42</v>
      </c>
      <c r="V190">
        <v>194.91</v>
      </c>
    </row>
    <row r="191" spans="1:22" x14ac:dyDescent="0.25">
      <c r="A191" t="str">
        <f>#REF!</f>
        <v>Aliño completo Condimensa 310 g</v>
      </c>
      <c r="B191" t="s">
        <v>95</v>
      </c>
      <c r="C191">
        <v>82</v>
      </c>
      <c r="D191">
        <v>76</v>
      </c>
      <c r="E191">
        <v>70</v>
      </c>
      <c r="F191">
        <v>92</v>
      </c>
      <c r="G191">
        <v>96</v>
      </c>
      <c r="H191">
        <v>86</v>
      </c>
      <c r="I191">
        <v>83</v>
      </c>
      <c r="J191">
        <v>92</v>
      </c>
      <c r="K191">
        <v>79</v>
      </c>
      <c r="L191">
        <v>92</v>
      </c>
      <c r="M191">
        <v>92</v>
      </c>
      <c r="N191">
        <v>92</v>
      </c>
      <c r="O191">
        <f t="shared" si="4"/>
        <v>1032</v>
      </c>
      <c r="P191">
        <f>Compras2021!O191+'[1]-enero'!$C$5</f>
        <v>1101</v>
      </c>
      <c r="Q191">
        <f t="shared" si="5"/>
        <v>69</v>
      </c>
      <c r="R191">
        <v>0.79</v>
      </c>
      <c r="S191">
        <v>0.99</v>
      </c>
      <c r="T191">
        <v>869.79000000000008</v>
      </c>
      <c r="U191">
        <v>1021.68</v>
      </c>
      <c r="V191">
        <v>68.31</v>
      </c>
    </row>
    <row r="192" spans="1:22" x14ac:dyDescent="0.25">
      <c r="A192" t="str">
        <f>#REF!</f>
        <v>Ajo en pasta Condimensa 300 g</v>
      </c>
      <c r="B192" t="s">
        <v>95</v>
      </c>
      <c r="C192">
        <v>86</v>
      </c>
      <c r="D192">
        <v>76</v>
      </c>
      <c r="E192">
        <v>96</v>
      </c>
      <c r="F192">
        <v>91</v>
      </c>
      <c r="G192">
        <v>94</v>
      </c>
      <c r="H192">
        <v>90</v>
      </c>
      <c r="I192">
        <v>81</v>
      </c>
      <c r="J192">
        <v>91</v>
      </c>
      <c r="K192">
        <v>83</v>
      </c>
      <c r="L192">
        <v>91</v>
      </c>
      <c r="M192">
        <v>91</v>
      </c>
      <c r="N192">
        <v>91</v>
      </c>
      <c r="O192">
        <f t="shared" si="4"/>
        <v>1061</v>
      </c>
      <c r="P192">
        <f>Compras2021!O192+'[1]-enero'!$C$5</f>
        <v>1126</v>
      </c>
      <c r="Q192">
        <f t="shared" si="5"/>
        <v>65</v>
      </c>
      <c r="R192">
        <v>0.79</v>
      </c>
      <c r="S192">
        <v>0.99</v>
      </c>
      <c r="T192">
        <v>889.54000000000008</v>
      </c>
      <c r="U192">
        <v>1050.3900000000001</v>
      </c>
      <c r="V192">
        <v>64.349999999999994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8C3F-AC8C-4022-AAA2-4B8084944635}">
  <dimension ref="A1:O192"/>
  <sheetViews>
    <sheetView workbookViewId="0">
      <selection activeCell="O5" sqref="O5"/>
    </sheetView>
  </sheetViews>
  <sheetFormatPr baseColWidth="10" defaultRowHeight="15" x14ac:dyDescent="0.25"/>
  <sheetData>
    <row r="1" spans="1:15" x14ac:dyDescent="0.25">
      <c r="A1" t="s">
        <v>64</v>
      </c>
      <c r="B1" t="s">
        <v>78</v>
      </c>
      <c r="C1" t="s">
        <v>66</v>
      </c>
      <c r="D1" t="s">
        <v>65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</row>
    <row r="2" spans="1:15" x14ac:dyDescent="0.25">
      <c r="A2" t="s">
        <v>0</v>
      </c>
      <c r="B2" t="s">
        <v>79</v>
      </c>
      <c r="C2">
        <v>82</v>
      </c>
      <c r="D2">
        <v>156</v>
      </c>
      <c r="E2">
        <v>75</v>
      </c>
      <c r="F2">
        <v>86</v>
      </c>
      <c r="G2">
        <v>50</v>
      </c>
      <c r="H2">
        <v>76</v>
      </c>
      <c r="I2">
        <v>86</v>
      </c>
      <c r="J2">
        <v>86</v>
      </c>
      <c r="K2">
        <v>86</v>
      </c>
      <c r="L2">
        <v>86</v>
      </c>
      <c r="M2">
        <v>86</v>
      </c>
      <c r="N2">
        <v>86</v>
      </c>
      <c r="O2">
        <f>C2+D2+E2+F2+G2+H2+I2+J2+K2+L2+M2+N2</f>
        <v>1041</v>
      </c>
    </row>
    <row r="3" spans="1:15" x14ac:dyDescent="0.25">
      <c r="A3" t="s">
        <v>1</v>
      </c>
      <c r="B3" t="s">
        <v>79</v>
      </c>
      <c r="C3">
        <v>89</v>
      </c>
      <c r="D3">
        <v>150</v>
      </c>
      <c r="E3">
        <v>55</v>
      </c>
      <c r="F3">
        <v>85</v>
      </c>
      <c r="G3">
        <v>68</v>
      </c>
      <c r="H3">
        <v>77</v>
      </c>
      <c r="I3">
        <v>85</v>
      </c>
      <c r="J3">
        <v>98</v>
      </c>
      <c r="K3">
        <v>85</v>
      </c>
      <c r="L3">
        <v>85</v>
      </c>
      <c r="M3">
        <v>85</v>
      </c>
      <c r="N3">
        <v>85</v>
      </c>
      <c r="O3">
        <f t="shared" ref="O3:O66" si="0">C3+D3+E3+F3+G3+H3+I3+J3+K3+L3+M3+N3</f>
        <v>1047</v>
      </c>
    </row>
    <row r="4" spans="1:15" x14ac:dyDescent="0.25">
      <c r="A4" t="s">
        <v>2</v>
      </c>
      <c r="B4" t="s">
        <v>79</v>
      </c>
      <c r="C4">
        <v>83</v>
      </c>
      <c r="D4">
        <v>155</v>
      </c>
      <c r="E4">
        <v>61</v>
      </c>
      <c r="F4">
        <v>87</v>
      </c>
      <c r="G4">
        <v>62</v>
      </c>
      <c r="H4">
        <v>85</v>
      </c>
      <c r="I4">
        <v>87</v>
      </c>
      <c r="J4">
        <v>86</v>
      </c>
      <c r="K4">
        <v>87</v>
      </c>
      <c r="L4">
        <v>87</v>
      </c>
      <c r="M4">
        <v>87</v>
      </c>
      <c r="N4">
        <v>87</v>
      </c>
      <c r="O4">
        <f t="shared" si="0"/>
        <v>1054</v>
      </c>
    </row>
    <row r="5" spans="1:15" x14ac:dyDescent="0.25">
      <c r="A5" t="s">
        <v>3</v>
      </c>
      <c r="B5" t="s">
        <v>80</v>
      </c>
      <c r="C5">
        <v>73</v>
      </c>
      <c r="D5">
        <v>129</v>
      </c>
      <c r="E5">
        <v>62</v>
      </c>
      <c r="F5">
        <v>90</v>
      </c>
      <c r="G5">
        <v>62</v>
      </c>
      <c r="H5">
        <v>77</v>
      </c>
      <c r="I5">
        <v>90</v>
      </c>
      <c r="J5">
        <v>87</v>
      </c>
      <c r="K5">
        <v>90</v>
      </c>
      <c r="L5">
        <v>90</v>
      </c>
      <c r="M5">
        <v>90</v>
      </c>
      <c r="N5">
        <v>90</v>
      </c>
      <c r="O5">
        <f t="shared" si="0"/>
        <v>1030</v>
      </c>
    </row>
    <row r="6" spans="1:15" x14ac:dyDescent="0.25">
      <c r="A6" t="s">
        <v>4</v>
      </c>
      <c r="B6" t="s">
        <v>81</v>
      </c>
      <c r="C6">
        <v>84</v>
      </c>
      <c r="D6">
        <v>142</v>
      </c>
      <c r="E6">
        <v>73</v>
      </c>
      <c r="F6">
        <v>88</v>
      </c>
      <c r="G6">
        <v>66</v>
      </c>
      <c r="H6">
        <v>85</v>
      </c>
      <c r="I6">
        <v>88</v>
      </c>
      <c r="J6">
        <v>87</v>
      </c>
      <c r="K6">
        <v>88</v>
      </c>
      <c r="L6">
        <v>88</v>
      </c>
      <c r="M6">
        <v>88</v>
      </c>
      <c r="N6">
        <v>88</v>
      </c>
      <c r="O6">
        <f t="shared" si="0"/>
        <v>1065</v>
      </c>
    </row>
    <row r="7" spans="1:15" x14ac:dyDescent="0.25">
      <c r="A7" t="s">
        <v>5</v>
      </c>
      <c r="B7" t="s">
        <v>82</v>
      </c>
      <c r="C7">
        <v>74</v>
      </c>
      <c r="D7">
        <v>156</v>
      </c>
      <c r="E7">
        <v>51</v>
      </c>
      <c r="F7">
        <v>89</v>
      </c>
      <c r="G7">
        <v>64</v>
      </c>
      <c r="H7">
        <v>79</v>
      </c>
      <c r="I7">
        <v>89</v>
      </c>
      <c r="J7">
        <v>101</v>
      </c>
      <c r="K7">
        <v>89</v>
      </c>
      <c r="L7">
        <v>89</v>
      </c>
      <c r="M7">
        <v>89</v>
      </c>
      <c r="N7">
        <v>89</v>
      </c>
      <c r="O7">
        <f t="shared" si="0"/>
        <v>1059</v>
      </c>
    </row>
    <row r="8" spans="1:15" x14ac:dyDescent="0.25">
      <c r="A8" t="s">
        <v>6</v>
      </c>
      <c r="B8" t="s">
        <v>83</v>
      </c>
      <c r="C8">
        <v>83</v>
      </c>
      <c r="D8">
        <v>143</v>
      </c>
      <c r="E8">
        <v>75</v>
      </c>
      <c r="F8">
        <v>84</v>
      </c>
      <c r="G8">
        <v>63</v>
      </c>
      <c r="H8">
        <v>79</v>
      </c>
      <c r="I8">
        <v>84</v>
      </c>
      <c r="J8">
        <v>87</v>
      </c>
      <c r="K8">
        <v>84</v>
      </c>
      <c r="L8">
        <v>84</v>
      </c>
      <c r="M8">
        <v>84</v>
      </c>
      <c r="N8">
        <v>84</v>
      </c>
      <c r="O8">
        <f t="shared" si="0"/>
        <v>1034</v>
      </c>
    </row>
    <row r="9" spans="1:15" x14ac:dyDescent="0.25">
      <c r="A9" t="s">
        <v>7</v>
      </c>
      <c r="B9" t="s">
        <v>84</v>
      </c>
      <c r="C9">
        <v>90</v>
      </c>
      <c r="D9">
        <v>145</v>
      </c>
      <c r="E9">
        <v>54</v>
      </c>
      <c r="F9">
        <v>83</v>
      </c>
      <c r="G9">
        <v>67</v>
      </c>
      <c r="H9">
        <v>71</v>
      </c>
      <c r="I9">
        <v>83</v>
      </c>
      <c r="J9">
        <v>85</v>
      </c>
      <c r="K9">
        <v>83</v>
      </c>
      <c r="L9">
        <v>83</v>
      </c>
      <c r="M9">
        <v>83</v>
      </c>
      <c r="N9">
        <v>83</v>
      </c>
      <c r="O9">
        <f t="shared" si="0"/>
        <v>1010</v>
      </c>
    </row>
    <row r="10" spans="1:15" x14ac:dyDescent="0.25">
      <c r="A10" t="s">
        <v>8</v>
      </c>
      <c r="B10" t="s">
        <v>84</v>
      </c>
      <c r="C10">
        <v>81</v>
      </c>
      <c r="D10">
        <v>153</v>
      </c>
      <c r="E10">
        <v>52</v>
      </c>
      <c r="F10">
        <v>80</v>
      </c>
      <c r="G10">
        <v>67</v>
      </c>
      <c r="H10">
        <v>84</v>
      </c>
      <c r="I10">
        <v>80</v>
      </c>
      <c r="J10">
        <v>87</v>
      </c>
      <c r="K10">
        <v>80</v>
      </c>
      <c r="L10">
        <v>80</v>
      </c>
      <c r="M10">
        <v>80</v>
      </c>
      <c r="N10">
        <v>100</v>
      </c>
      <c r="O10">
        <f t="shared" si="0"/>
        <v>1024</v>
      </c>
    </row>
    <row r="11" spans="1:15" x14ac:dyDescent="0.25">
      <c r="A11" t="s">
        <v>8</v>
      </c>
      <c r="B11" t="s">
        <v>84</v>
      </c>
      <c r="C11">
        <v>85</v>
      </c>
      <c r="D11">
        <v>134</v>
      </c>
      <c r="E11">
        <v>77</v>
      </c>
      <c r="F11">
        <v>84</v>
      </c>
      <c r="G11">
        <v>79</v>
      </c>
      <c r="H11">
        <v>78</v>
      </c>
      <c r="I11">
        <v>84</v>
      </c>
      <c r="J11">
        <v>91</v>
      </c>
      <c r="K11">
        <v>84</v>
      </c>
      <c r="L11">
        <v>84</v>
      </c>
      <c r="M11">
        <v>84</v>
      </c>
      <c r="N11">
        <v>84</v>
      </c>
      <c r="O11">
        <f t="shared" si="0"/>
        <v>1048</v>
      </c>
    </row>
    <row r="12" spans="1:15" x14ac:dyDescent="0.25">
      <c r="A12" t="s">
        <v>9</v>
      </c>
      <c r="B12" t="s">
        <v>85</v>
      </c>
      <c r="C12">
        <v>85</v>
      </c>
      <c r="D12">
        <v>142</v>
      </c>
      <c r="E12">
        <v>52</v>
      </c>
      <c r="F12">
        <v>80</v>
      </c>
      <c r="G12">
        <v>79</v>
      </c>
      <c r="H12">
        <v>75</v>
      </c>
      <c r="I12">
        <v>80</v>
      </c>
      <c r="J12">
        <v>102</v>
      </c>
      <c r="K12">
        <v>80</v>
      </c>
      <c r="L12">
        <v>80</v>
      </c>
      <c r="M12">
        <v>80</v>
      </c>
      <c r="N12">
        <v>80</v>
      </c>
      <c r="O12">
        <f t="shared" si="0"/>
        <v>1015</v>
      </c>
    </row>
    <row r="13" spans="1:15" x14ac:dyDescent="0.25">
      <c r="A13" t="s">
        <v>10</v>
      </c>
      <c r="B13" t="s">
        <v>84</v>
      </c>
      <c r="C13">
        <v>81</v>
      </c>
      <c r="D13">
        <v>137</v>
      </c>
      <c r="E13">
        <v>52</v>
      </c>
      <c r="F13">
        <v>83</v>
      </c>
      <c r="G13">
        <v>74</v>
      </c>
      <c r="H13">
        <v>79</v>
      </c>
      <c r="I13">
        <v>83</v>
      </c>
      <c r="J13">
        <v>85</v>
      </c>
      <c r="K13">
        <v>83</v>
      </c>
      <c r="L13">
        <v>83</v>
      </c>
      <c r="M13">
        <v>83</v>
      </c>
      <c r="N13">
        <v>83</v>
      </c>
      <c r="O13">
        <f t="shared" si="0"/>
        <v>1006</v>
      </c>
    </row>
    <row r="14" spans="1:15" x14ac:dyDescent="0.25">
      <c r="A14" t="s">
        <v>11</v>
      </c>
      <c r="B14" t="s">
        <v>88</v>
      </c>
      <c r="C14">
        <v>84</v>
      </c>
      <c r="D14">
        <v>122</v>
      </c>
      <c r="E14">
        <v>69</v>
      </c>
      <c r="F14">
        <v>87</v>
      </c>
      <c r="G14">
        <v>64</v>
      </c>
      <c r="H14">
        <v>84</v>
      </c>
      <c r="I14">
        <v>87</v>
      </c>
      <c r="J14">
        <v>86</v>
      </c>
      <c r="K14">
        <v>87</v>
      </c>
      <c r="L14">
        <v>87</v>
      </c>
      <c r="M14">
        <v>87</v>
      </c>
      <c r="N14">
        <v>87</v>
      </c>
      <c r="O14">
        <f t="shared" si="0"/>
        <v>1031</v>
      </c>
    </row>
    <row r="15" spans="1:15" x14ac:dyDescent="0.25">
      <c r="A15" t="s">
        <v>12</v>
      </c>
      <c r="B15" t="s">
        <v>90</v>
      </c>
      <c r="C15">
        <v>85</v>
      </c>
      <c r="D15">
        <v>148</v>
      </c>
      <c r="E15">
        <v>75</v>
      </c>
      <c r="F15">
        <v>91</v>
      </c>
      <c r="G15">
        <v>75</v>
      </c>
      <c r="H15">
        <v>71</v>
      </c>
      <c r="I15">
        <v>91</v>
      </c>
      <c r="J15">
        <v>91</v>
      </c>
      <c r="K15">
        <v>91</v>
      </c>
      <c r="L15">
        <v>91</v>
      </c>
      <c r="M15">
        <v>91</v>
      </c>
      <c r="N15">
        <v>91</v>
      </c>
      <c r="O15">
        <f t="shared" si="0"/>
        <v>1091</v>
      </c>
    </row>
    <row r="16" spans="1:15" x14ac:dyDescent="0.25">
      <c r="A16" t="s">
        <v>13</v>
      </c>
      <c r="B16" t="s">
        <v>91</v>
      </c>
      <c r="C16">
        <v>72</v>
      </c>
      <c r="D16">
        <v>122</v>
      </c>
      <c r="E16">
        <v>79</v>
      </c>
      <c r="F16">
        <v>87</v>
      </c>
      <c r="G16">
        <v>71</v>
      </c>
      <c r="H16">
        <v>84</v>
      </c>
      <c r="I16">
        <v>87</v>
      </c>
      <c r="J16">
        <v>78</v>
      </c>
      <c r="K16">
        <v>87</v>
      </c>
      <c r="L16">
        <v>87</v>
      </c>
      <c r="M16">
        <v>87</v>
      </c>
      <c r="N16">
        <v>87</v>
      </c>
      <c r="O16">
        <f t="shared" si="0"/>
        <v>1028</v>
      </c>
    </row>
    <row r="17" spans="1:15" x14ac:dyDescent="0.25">
      <c r="A17" t="s">
        <v>14</v>
      </c>
      <c r="B17" t="s">
        <v>92</v>
      </c>
      <c r="C17">
        <v>70</v>
      </c>
      <c r="D17">
        <v>140</v>
      </c>
      <c r="E17">
        <v>72</v>
      </c>
      <c r="F17">
        <v>80</v>
      </c>
      <c r="G17">
        <v>62</v>
      </c>
      <c r="H17">
        <v>70</v>
      </c>
      <c r="I17">
        <v>80</v>
      </c>
      <c r="J17">
        <v>82</v>
      </c>
      <c r="K17">
        <v>80</v>
      </c>
      <c r="L17">
        <v>80</v>
      </c>
      <c r="M17">
        <v>80</v>
      </c>
      <c r="N17">
        <v>80</v>
      </c>
      <c r="O17">
        <f t="shared" si="0"/>
        <v>976</v>
      </c>
    </row>
    <row r="18" spans="1:15" x14ac:dyDescent="0.25">
      <c r="A18" t="s">
        <v>15</v>
      </c>
      <c r="B18" t="s">
        <v>90</v>
      </c>
      <c r="C18">
        <v>70</v>
      </c>
      <c r="D18">
        <v>145</v>
      </c>
      <c r="E18">
        <v>70</v>
      </c>
      <c r="F18">
        <v>80</v>
      </c>
      <c r="G18">
        <v>65</v>
      </c>
      <c r="H18">
        <v>74</v>
      </c>
      <c r="I18">
        <v>80</v>
      </c>
      <c r="J18">
        <v>87</v>
      </c>
      <c r="K18">
        <v>80</v>
      </c>
      <c r="L18">
        <v>80</v>
      </c>
      <c r="M18">
        <v>80</v>
      </c>
      <c r="N18">
        <v>80</v>
      </c>
      <c r="O18">
        <f t="shared" si="0"/>
        <v>991</v>
      </c>
    </row>
    <row r="19" spans="1:15" x14ac:dyDescent="0.25">
      <c r="A19" t="s">
        <v>16</v>
      </c>
      <c r="B19" t="s">
        <v>90</v>
      </c>
      <c r="C19">
        <v>84</v>
      </c>
      <c r="D19">
        <v>137</v>
      </c>
      <c r="E19">
        <v>79</v>
      </c>
      <c r="F19">
        <v>90</v>
      </c>
      <c r="G19">
        <v>76</v>
      </c>
      <c r="H19">
        <v>85</v>
      </c>
      <c r="I19">
        <v>90</v>
      </c>
      <c r="J19">
        <v>72</v>
      </c>
      <c r="K19">
        <v>90</v>
      </c>
      <c r="L19">
        <v>90</v>
      </c>
      <c r="M19">
        <v>90</v>
      </c>
      <c r="N19">
        <v>90</v>
      </c>
      <c r="O19">
        <f t="shared" si="0"/>
        <v>1073</v>
      </c>
    </row>
    <row r="20" spans="1:15" x14ac:dyDescent="0.25">
      <c r="A20" t="s">
        <v>17</v>
      </c>
      <c r="B20" t="s">
        <v>84</v>
      </c>
      <c r="C20">
        <v>72</v>
      </c>
      <c r="D20">
        <v>114</v>
      </c>
      <c r="E20">
        <v>77</v>
      </c>
      <c r="F20">
        <v>80</v>
      </c>
      <c r="G20">
        <v>65</v>
      </c>
      <c r="H20">
        <v>71</v>
      </c>
      <c r="I20">
        <v>80</v>
      </c>
      <c r="J20">
        <v>78</v>
      </c>
      <c r="K20">
        <v>80</v>
      </c>
      <c r="L20">
        <v>80</v>
      </c>
      <c r="M20">
        <v>80</v>
      </c>
      <c r="N20">
        <v>80</v>
      </c>
      <c r="O20">
        <f t="shared" si="0"/>
        <v>957</v>
      </c>
    </row>
    <row r="21" spans="1:15" x14ac:dyDescent="0.25">
      <c r="A21" t="s">
        <v>18</v>
      </c>
      <c r="B21" t="s">
        <v>81</v>
      </c>
      <c r="C21">
        <v>85</v>
      </c>
      <c r="D21">
        <v>154</v>
      </c>
      <c r="E21">
        <v>71</v>
      </c>
      <c r="F21">
        <v>86</v>
      </c>
      <c r="G21">
        <v>68</v>
      </c>
      <c r="H21">
        <v>72</v>
      </c>
      <c r="I21">
        <v>86</v>
      </c>
      <c r="J21">
        <v>72</v>
      </c>
      <c r="K21">
        <v>86</v>
      </c>
      <c r="L21">
        <v>86</v>
      </c>
      <c r="M21">
        <v>86</v>
      </c>
      <c r="N21">
        <v>86</v>
      </c>
      <c r="O21">
        <f t="shared" si="0"/>
        <v>1038</v>
      </c>
    </row>
    <row r="22" spans="1:15" x14ac:dyDescent="0.25">
      <c r="A22" t="s">
        <v>19</v>
      </c>
      <c r="B22" t="s">
        <v>91</v>
      </c>
      <c r="C22">
        <v>86</v>
      </c>
      <c r="D22">
        <v>145</v>
      </c>
      <c r="E22">
        <v>60</v>
      </c>
      <c r="F22">
        <v>87</v>
      </c>
      <c r="G22">
        <v>72</v>
      </c>
      <c r="H22">
        <v>72</v>
      </c>
      <c r="I22">
        <v>87</v>
      </c>
      <c r="J22">
        <v>81</v>
      </c>
      <c r="K22">
        <v>87</v>
      </c>
      <c r="L22">
        <v>87</v>
      </c>
      <c r="M22">
        <v>87</v>
      </c>
      <c r="N22">
        <v>87</v>
      </c>
      <c r="O22">
        <f t="shared" si="0"/>
        <v>1038</v>
      </c>
    </row>
    <row r="23" spans="1:15" x14ac:dyDescent="0.25">
      <c r="A23" t="s">
        <v>20</v>
      </c>
      <c r="B23" t="s">
        <v>85</v>
      </c>
      <c r="C23">
        <v>72</v>
      </c>
      <c r="D23">
        <v>131</v>
      </c>
      <c r="E23">
        <v>52</v>
      </c>
      <c r="F23">
        <v>83</v>
      </c>
      <c r="G23">
        <v>76</v>
      </c>
      <c r="H23">
        <v>69</v>
      </c>
      <c r="I23">
        <v>83</v>
      </c>
      <c r="J23">
        <v>68</v>
      </c>
      <c r="K23">
        <v>83</v>
      </c>
      <c r="L23">
        <v>83</v>
      </c>
      <c r="M23">
        <v>83</v>
      </c>
      <c r="N23">
        <v>83</v>
      </c>
      <c r="O23">
        <f t="shared" si="0"/>
        <v>966</v>
      </c>
    </row>
    <row r="24" spans="1:15" x14ac:dyDescent="0.25">
      <c r="A24" t="s">
        <v>21</v>
      </c>
      <c r="B24" t="s">
        <v>92</v>
      </c>
      <c r="C24">
        <v>72</v>
      </c>
      <c r="D24">
        <v>143</v>
      </c>
      <c r="E24">
        <v>60</v>
      </c>
      <c r="F24">
        <v>82</v>
      </c>
      <c r="G24">
        <v>79</v>
      </c>
      <c r="H24">
        <v>71</v>
      </c>
      <c r="I24">
        <v>82</v>
      </c>
      <c r="J24">
        <v>67</v>
      </c>
      <c r="K24">
        <v>82</v>
      </c>
      <c r="L24">
        <v>82</v>
      </c>
      <c r="M24">
        <v>82</v>
      </c>
      <c r="N24">
        <v>82</v>
      </c>
      <c r="O24">
        <f t="shared" si="0"/>
        <v>984</v>
      </c>
    </row>
    <row r="25" spans="1:15" x14ac:dyDescent="0.25">
      <c r="A25" t="s">
        <v>22</v>
      </c>
      <c r="B25" t="s">
        <v>92</v>
      </c>
      <c r="C25">
        <v>87</v>
      </c>
      <c r="D25">
        <v>143</v>
      </c>
      <c r="E25">
        <v>50</v>
      </c>
      <c r="F25">
        <v>83</v>
      </c>
      <c r="G25">
        <v>78</v>
      </c>
      <c r="H25">
        <v>79</v>
      </c>
      <c r="I25">
        <v>83</v>
      </c>
      <c r="J25">
        <v>68</v>
      </c>
      <c r="K25">
        <v>83</v>
      </c>
      <c r="L25">
        <v>83</v>
      </c>
      <c r="M25">
        <v>83</v>
      </c>
      <c r="N25">
        <v>83</v>
      </c>
      <c r="O25">
        <f t="shared" si="0"/>
        <v>1003</v>
      </c>
    </row>
    <row r="26" spans="1:15" x14ac:dyDescent="0.25">
      <c r="A26" t="s">
        <v>23</v>
      </c>
      <c r="B26" t="s">
        <v>83</v>
      </c>
      <c r="C26">
        <v>87</v>
      </c>
      <c r="D26">
        <v>152</v>
      </c>
      <c r="E26">
        <v>72</v>
      </c>
      <c r="F26">
        <v>84</v>
      </c>
      <c r="G26">
        <v>63</v>
      </c>
      <c r="H26">
        <v>78</v>
      </c>
      <c r="I26">
        <v>84</v>
      </c>
      <c r="J26">
        <v>86</v>
      </c>
      <c r="K26">
        <v>84</v>
      </c>
      <c r="L26">
        <v>84</v>
      </c>
      <c r="M26">
        <v>84</v>
      </c>
      <c r="N26">
        <v>84</v>
      </c>
      <c r="O26">
        <f t="shared" si="0"/>
        <v>1042</v>
      </c>
    </row>
    <row r="27" spans="1:15" x14ac:dyDescent="0.25">
      <c r="A27" t="s">
        <v>24</v>
      </c>
      <c r="B27" t="s">
        <v>92</v>
      </c>
      <c r="C27">
        <v>72</v>
      </c>
      <c r="D27">
        <v>150</v>
      </c>
      <c r="E27">
        <v>78</v>
      </c>
      <c r="F27">
        <v>81</v>
      </c>
      <c r="G27">
        <v>69</v>
      </c>
      <c r="H27">
        <v>78</v>
      </c>
      <c r="I27">
        <v>81</v>
      </c>
      <c r="J27">
        <v>82</v>
      </c>
      <c r="K27">
        <v>81</v>
      </c>
      <c r="L27">
        <v>81</v>
      </c>
      <c r="M27">
        <v>81</v>
      </c>
      <c r="N27">
        <v>81</v>
      </c>
      <c r="O27">
        <f t="shared" si="0"/>
        <v>1015</v>
      </c>
    </row>
    <row r="28" spans="1:15" x14ac:dyDescent="0.25">
      <c r="A28" t="s">
        <v>25</v>
      </c>
      <c r="B28" t="s">
        <v>83</v>
      </c>
      <c r="C28">
        <v>73</v>
      </c>
      <c r="D28">
        <v>101</v>
      </c>
      <c r="E28">
        <v>71</v>
      </c>
      <c r="F28">
        <v>90</v>
      </c>
      <c r="G28">
        <v>75</v>
      </c>
      <c r="H28">
        <v>78</v>
      </c>
      <c r="I28">
        <v>90</v>
      </c>
      <c r="J28">
        <v>89</v>
      </c>
      <c r="K28">
        <v>90</v>
      </c>
      <c r="L28">
        <v>90</v>
      </c>
      <c r="M28">
        <v>90</v>
      </c>
      <c r="N28">
        <v>90</v>
      </c>
      <c r="O28">
        <f t="shared" si="0"/>
        <v>1027</v>
      </c>
    </row>
    <row r="29" spans="1:15" x14ac:dyDescent="0.25">
      <c r="A29" t="s">
        <v>26</v>
      </c>
      <c r="B29" t="s">
        <v>87</v>
      </c>
      <c r="C29">
        <v>71</v>
      </c>
      <c r="D29">
        <v>110</v>
      </c>
      <c r="E29">
        <v>80</v>
      </c>
      <c r="F29">
        <v>87</v>
      </c>
      <c r="G29">
        <v>71</v>
      </c>
      <c r="H29">
        <v>75</v>
      </c>
      <c r="I29">
        <v>87</v>
      </c>
      <c r="J29">
        <v>76</v>
      </c>
      <c r="K29">
        <v>87</v>
      </c>
      <c r="L29">
        <v>87</v>
      </c>
      <c r="M29">
        <v>87</v>
      </c>
      <c r="N29">
        <v>87</v>
      </c>
      <c r="O29">
        <f t="shared" si="0"/>
        <v>1005</v>
      </c>
    </row>
    <row r="30" spans="1:15" x14ac:dyDescent="0.25">
      <c r="A30" t="s">
        <v>27</v>
      </c>
      <c r="B30" t="s">
        <v>93</v>
      </c>
      <c r="C30">
        <v>75</v>
      </c>
      <c r="D30">
        <v>154</v>
      </c>
      <c r="E30">
        <v>73</v>
      </c>
      <c r="F30">
        <v>90</v>
      </c>
      <c r="G30">
        <v>71</v>
      </c>
      <c r="H30">
        <v>80</v>
      </c>
      <c r="I30">
        <v>90</v>
      </c>
      <c r="J30">
        <v>71</v>
      </c>
      <c r="K30">
        <v>90</v>
      </c>
      <c r="L30">
        <v>90</v>
      </c>
      <c r="M30">
        <v>90</v>
      </c>
      <c r="N30">
        <v>90</v>
      </c>
      <c r="O30">
        <f t="shared" si="0"/>
        <v>1064</v>
      </c>
    </row>
    <row r="31" spans="1:15" x14ac:dyDescent="0.25">
      <c r="A31" t="s">
        <v>28</v>
      </c>
      <c r="B31" t="s">
        <v>84</v>
      </c>
      <c r="C31">
        <v>78</v>
      </c>
      <c r="D31">
        <v>131</v>
      </c>
      <c r="E31">
        <v>80</v>
      </c>
      <c r="F31">
        <v>90</v>
      </c>
      <c r="G31">
        <v>68</v>
      </c>
      <c r="H31">
        <v>84</v>
      </c>
      <c r="I31">
        <v>90</v>
      </c>
      <c r="J31">
        <v>78</v>
      </c>
      <c r="K31">
        <v>90</v>
      </c>
      <c r="L31">
        <v>90</v>
      </c>
      <c r="M31">
        <v>90</v>
      </c>
      <c r="N31">
        <v>90</v>
      </c>
      <c r="O31">
        <f t="shared" si="0"/>
        <v>1059</v>
      </c>
    </row>
    <row r="32" spans="1:15" x14ac:dyDescent="0.25">
      <c r="A32" t="s">
        <v>29</v>
      </c>
      <c r="B32" t="s">
        <v>86</v>
      </c>
      <c r="C32">
        <v>71</v>
      </c>
      <c r="D32">
        <v>135</v>
      </c>
      <c r="E32">
        <v>50</v>
      </c>
      <c r="F32">
        <v>91</v>
      </c>
      <c r="G32">
        <v>67</v>
      </c>
      <c r="H32">
        <v>81</v>
      </c>
      <c r="I32">
        <v>91</v>
      </c>
      <c r="J32">
        <v>87</v>
      </c>
      <c r="K32">
        <v>91</v>
      </c>
      <c r="L32">
        <v>91</v>
      </c>
      <c r="M32">
        <v>91</v>
      </c>
      <c r="N32">
        <v>91</v>
      </c>
      <c r="O32">
        <f t="shared" si="0"/>
        <v>1037</v>
      </c>
    </row>
    <row r="33" spans="1:15" x14ac:dyDescent="0.25">
      <c r="A33" t="s">
        <v>30</v>
      </c>
      <c r="B33" t="s">
        <v>89</v>
      </c>
      <c r="C33">
        <v>85</v>
      </c>
      <c r="D33">
        <v>132</v>
      </c>
      <c r="E33">
        <v>68</v>
      </c>
      <c r="F33">
        <v>87</v>
      </c>
      <c r="G33">
        <v>63</v>
      </c>
      <c r="H33">
        <v>82</v>
      </c>
      <c r="I33">
        <v>87</v>
      </c>
      <c r="J33">
        <v>84</v>
      </c>
      <c r="K33">
        <v>87</v>
      </c>
      <c r="L33">
        <v>87</v>
      </c>
      <c r="M33">
        <v>87</v>
      </c>
      <c r="N33">
        <v>87</v>
      </c>
      <c r="O33">
        <f t="shared" si="0"/>
        <v>1036</v>
      </c>
    </row>
    <row r="34" spans="1:15" x14ac:dyDescent="0.25">
      <c r="A34" t="s">
        <v>31</v>
      </c>
      <c r="B34" t="s">
        <v>81</v>
      </c>
      <c r="C34">
        <v>76</v>
      </c>
      <c r="D34">
        <v>164</v>
      </c>
      <c r="E34">
        <v>71</v>
      </c>
      <c r="F34">
        <v>89</v>
      </c>
      <c r="G34">
        <v>71</v>
      </c>
      <c r="H34">
        <v>85</v>
      </c>
      <c r="I34">
        <v>89</v>
      </c>
      <c r="J34">
        <v>68</v>
      </c>
      <c r="K34">
        <v>89</v>
      </c>
      <c r="L34">
        <v>89</v>
      </c>
      <c r="M34">
        <v>89</v>
      </c>
      <c r="N34">
        <v>89</v>
      </c>
      <c r="O34">
        <f t="shared" si="0"/>
        <v>1069</v>
      </c>
    </row>
    <row r="35" spans="1:15" x14ac:dyDescent="0.25">
      <c r="A35" t="s">
        <v>32</v>
      </c>
      <c r="B35" t="s">
        <v>80</v>
      </c>
      <c r="C35">
        <v>70</v>
      </c>
      <c r="D35">
        <v>113</v>
      </c>
      <c r="E35">
        <v>80</v>
      </c>
      <c r="F35">
        <v>91</v>
      </c>
      <c r="G35">
        <v>76</v>
      </c>
      <c r="H35">
        <v>79</v>
      </c>
      <c r="I35">
        <v>91</v>
      </c>
      <c r="J35">
        <v>89</v>
      </c>
      <c r="K35">
        <v>91</v>
      </c>
      <c r="L35">
        <v>91</v>
      </c>
      <c r="M35">
        <v>91</v>
      </c>
      <c r="N35">
        <v>91</v>
      </c>
      <c r="O35">
        <f t="shared" si="0"/>
        <v>1053</v>
      </c>
    </row>
    <row r="36" spans="1:15" x14ac:dyDescent="0.25">
      <c r="A36" t="s">
        <v>33</v>
      </c>
      <c r="B36" t="s">
        <v>92</v>
      </c>
      <c r="C36">
        <v>71</v>
      </c>
      <c r="D36">
        <v>153</v>
      </c>
      <c r="E36">
        <v>50</v>
      </c>
      <c r="F36">
        <v>81</v>
      </c>
      <c r="G36">
        <v>62</v>
      </c>
      <c r="H36">
        <v>69</v>
      </c>
      <c r="I36">
        <v>81</v>
      </c>
      <c r="J36">
        <v>70</v>
      </c>
      <c r="K36">
        <v>81</v>
      </c>
      <c r="L36">
        <v>81</v>
      </c>
      <c r="M36">
        <v>81</v>
      </c>
      <c r="N36">
        <v>81</v>
      </c>
      <c r="O36">
        <f t="shared" si="0"/>
        <v>961</v>
      </c>
    </row>
    <row r="37" spans="1:15" x14ac:dyDescent="0.25">
      <c r="A37" t="s">
        <v>34</v>
      </c>
      <c r="B37" t="s">
        <v>94</v>
      </c>
      <c r="C37">
        <v>90</v>
      </c>
      <c r="D37">
        <v>128</v>
      </c>
      <c r="E37">
        <v>71</v>
      </c>
      <c r="F37">
        <v>88</v>
      </c>
      <c r="G37">
        <v>75</v>
      </c>
      <c r="H37">
        <v>76</v>
      </c>
      <c r="I37">
        <v>88</v>
      </c>
      <c r="J37">
        <v>69</v>
      </c>
      <c r="K37">
        <v>88</v>
      </c>
      <c r="L37">
        <v>88</v>
      </c>
      <c r="M37">
        <v>88</v>
      </c>
      <c r="N37">
        <v>88</v>
      </c>
      <c r="O37">
        <f t="shared" si="0"/>
        <v>1037</v>
      </c>
    </row>
    <row r="38" spans="1:15" x14ac:dyDescent="0.25">
      <c r="A38" t="s">
        <v>35</v>
      </c>
      <c r="B38" t="s">
        <v>95</v>
      </c>
      <c r="C38">
        <v>70</v>
      </c>
      <c r="D38">
        <v>103</v>
      </c>
      <c r="E38">
        <v>58</v>
      </c>
      <c r="F38">
        <v>83</v>
      </c>
      <c r="G38">
        <v>63</v>
      </c>
      <c r="H38">
        <v>78</v>
      </c>
      <c r="I38">
        <v>83</v>
      </c>
      <c r="J38">
        <v>80</v>
      </c>
      <c r="K38">
        <v>83</v>
      </c>
      <c r="L38">
        <v>83</v>
      </c>
      <c r="M38">
        <v>83</v>
      </c>
      <c r="N38">
        <v>83</v>
      </c>
      <c r="O38">
        <f t="shared" si="0"/>
        <v>950</v>
      </c>
    </row>
    <row r="39" spans="1:15" x14ac:dyDescent="0.25">
      <c r="A39" t="s">
        <v>36</v>
      </c>
      <c r="B39" t="s">
        <v>102</v>
      </c>
      <c r="C39">
        <v>85</v>
      </c>
      <c r="D39">
        <v>120</v>
      </c>
      <c r="E39">
        <v>59</v>
      </c>
      <c r="F39">
        <v>81</v>
      </c>
      <c r="G39">
        <v>74</v>
      </c>
      <c r="H39">
        <v>76</v>
      </c>
      <c r="I39">
        <v>81</v>
      </c>
      <c r="J39">
        <v>67</v>
      </c>
      <c r="K39">
        <v>81</v>
      </c>
      <c r="L39">
        <v>81</v>
      </c>
      <c r="M39">
        <v>81</v>
      </c>
      <c r="N39">
        <v>81</v>
      </c>
      <c r="O39">
        <f t="shared" si="0"/>
        <v>967</v>
      </c>
    </row>
    <row r="40" spans="1:15" x14ac:dyDescent="0.25">
      <c r="A40" t="s">
        <v>37</v>
      </c>
      <c r="B40" t="s">
        <v>102</v>
      </c>
      <c r="C40">
        <v>87</v>
      </c>
      <c r="D40">
        <v>105</v>
      </c>
      <c r="E40">
        <v>50</v>
      </c>
      <c r="F40">
        <v>84</v>
      </c>
      <c r="G40">
        <v>76</v>
      </c>
      <c r="H40">
        <v>69</v>
      </c>
      <c r="I40">
        <v>84</v>
      </c>
      <c r="J40">
        <v>79</v>
      </c>
      <c r="K40">
        <v>84</v>
      </c>
      <c r="L40">
        <v>84</v>
      </c>
      <c r="M40">
        <v>84</v>
      </c>
      <c r="N40">
        <v>84</v>
      </c>
      <c r="O40">
        <f t="shared" si="0"/>
        <v>970</v>
      </c>
    </row>
    <row r="41" spans="1:15" x14ac:dyDescent="0.25">
      <c r="A41" t="s">
        <v>38</v>
      </c>
      <c r="B41" t="s">
        <v>96</v>
      </c>
      <c r="C41">
        <v>86</v>
      </c>
      <c r="D41">
        <v>118</v>
      </c>
      <c r="E41">
        <v>70</v>
      </c>
      <c r="F41">
        <v>90</v>
      </c>
      <c r="G41">
        <v>61</v>
      </c>
      <c r="H41">
        <v>83</v>
      </c>
      <c r="I41">
        <v>90</v>
      </c>
      <c r="J41">
        <v>65</v>
      </c>
      <c r="K41">
        <v>90</v>
      </c>
      <c r="L41">
        <v>90</v>
      </c>
      <c r="M41">
        <v>90</v>
      </c>
      <c r="N41">
        <v>90</v>
      </c>
      <c r="O41">
        <f t="shared" si="0"/>
        <v>1023</v>
      </c>
    </row>
    <row r="42" spans="1:15" x14ac:dyDescent="0.25">
      <c r="A42" t="s">
        <v>39</v>
      </c>
      <c r="B42" t="s">
        <v>102</v>
      </c>
      <c r="C42">
        <v>71</v>
      </c>
      <c r="D42">
        <v>140</v>
      </c>
      <c r="E42">
        <v>78</v>
      </c>
      <c r="F42">
        <v>90</v>
      </c>
      <c r="G42">
        <v>78</v>
      </c>
      <c r="H42">
        <v>80</v>
      </c>
      <c r="I42">
        <v>90</v>
      </c>
      <c r="J42">
        <v>85</v>
      </c>
      <c r="K42">
        <v>90</v>
      </c>
      <c r="L42">
        <v>90</v>
      </c>
      <c r="M42">
        <v>90</v>
      </c>
      <c r="N42">
        <v>90</v>
      </c>
      <c r="O42">
        <f t="shared" si="0"/>
        <v>1072</v>
      </c>
    </row>
    <row r="43" spans="1:15" x14ac:dyDescent="0.25">
      <c r="A43" t="s">
        <v>40</v>
      </c>
      <c r="B43" t="s">
        <v>102</v>
      </c>
      <c r="C43">
        <v>89</v>
      </c>
      <c r="D43">
        <v>136</v>
      </c>
      <c r="E43">
        <v>59</v>
      </c>
      <c r="F43">
        <v>91</v>
      </c>
      <c r="G43">
        <v>72</v>
      </c>
      <c r="H43">
        <v>70</v>
      </c>
      <c r="I43">
        <v>91</v>
      </c>
      <c r="J43">
        <v>72</v>
      </c>
      <c r="K43">
        <v>91</v>
      </c>
      <c r="L43">
        <v>91</v>
      </c>
      <c r="M43">
        <v>91</v>
      </c>
      <c r="N43">
        <v>91</v>
      </c>
      <c r="O43">
        <f t="shared" si="0"/>
        <v>1044</v>
      </c>
    </row>
    <row r="44" spans="1:15" x14ac:dyDescent="0.25">
      <c r="A44" t="s">
        <v>41</v>
      </c>
      <c r="B44" t="s">
        <v>102</v>
      </c>
      <c r="C44">
        <v>73</v>
      </c>
      <c r="D44">
        <v>110</v>
      </c>
      <c r="E44">
        <v>65</v>
      </c>
      <c r="F44">
        <v>85</v>
      </c>
      <c r="G44">
        <v>75</v>
      </c>
      <c r="H44">
        <v>78</v>
      </c>
      <c r="I44">
        <v>85</v>
      </c>
      <c r="J44">
        <v>65</v>
      </c>
      <c r="K44">
        <v>85</v>
      </c>
      <c r="L44">
        <v>85</v>
      </c>
      <c r="M44">
        <v>85</v>
      </c>
      <c r="N44">
        <v>93</v>
      </c>
      <c r="O44">
        <f t="shared" si="0"/>
        <v>984</v>
      </c>
    </row>
    <row r="45" spans="1:15" x14ac:dyDescent="0.25">
      <c r="A45" t="s">
        <v>42</v>
      </c>
      <c r="B45" t="s">
        <v>102</v>
      </c>
      <c r="C45">
        <v>75</v>
      </c>
      <c r="D45">
        <v>143</v>
      </c>
      <c r="E45">
        <v>68</v>
      </c>
      <c r="F45">
        <v>82</v>
      </c>
      <c r="G45">
        <v>72</v>
      </c>
      <c r="H45">
        <v>77</v>
      </c>
      <c r="I45">
        <v>82</v>
      </c>
      <c r="J45">
        <v>88</v>
      </c>
      <c r="K45">
        <v>82</v>
      </c>
      <c r="L45">
        <v>82</v>
      </c>
      <c r="M45">
        <v>82</v>
      </c>
      <c r="N45">
        <v>96</v>
      </c>
      <c r="O45">
        <f t="shared" si="0"/>
        <v>1029</v>
      </c>
    </row>
    <row r="46" spans="1:15" x14ac:dyDescent="0.25">
      <c r="A46" t="s">
        <v>43</v>
      </c>
      <c r="B46" t="s">
        <v>102</v>
      </c>
      <c r="C46">
        <v>75</v>
      </c>
      <c r="D46">
        <v>125</v>
      </c>
      <c r="E46">
        <v>54</v>
      </c>
      <c r="F46">
        <v>86</v>
      </c>
      <c r="G46">
        <v>75</v>
      </c>
      <c r="H46">
        <v>84</v>
      </c>
      <c r="I46">
        <v>86</v>
      </c>
      <c r="J46">
        <v>79</v>
      </c>
      <c r="K46">
        <v>86</v>
      </c>
      <c r="L46">
        <v>86</v>
      </c>
      <c r="M46">
        <v>86</v>
      </c>
      <c r="N46">
        <v>86</v>
      </c>
      <c r="O46">
        <f t="shared" si="0"/>
        <v>1008</v>
      </c>
    </row>
    <row r="47" spans="1:15" x14ac:dyDescent="0.25">
      <c r="A47" t="s">
        <v>44</v>
      </c>
      <c r="B47" t="s">
        <v>102</v>
      </c>
      <c r="C47">
        <v>75</v>
      </c>
      <c r="D47">
        <v>106</v>
      </c>
      <c r="E47">
        <v>75</v>
      </c>
      <c r="F47">
        <v>86</v>
      </c>
      <c r="G47">
        <v>75</v>
      </c>
      <c r="H47">
        <v>73</v>
      </c>
      <c r="I47">
        <v>86</v>
      </c>
      <c r="J47">
        <v>79</v>
      </c>
      <c r="K47">
        <v>86</v>
      </c>
      <c r="L47">
        <v>86</v>
      </c>
      <c r="M47">
        <v>86</v>
      </c>
      <c r="N47">
        <v>86</v>
      </c>
      <c r="O47">
        <f t="shared" si="0"/>
        <v>999</v>
      </c>
    </row>
    <row r="48" spans="1:15" x14ac:dyDescent="0.25">
      <c r="A48" t="s">
        <v>45</v>
      </c>
      <c r="B48" t="s">
        <v>102</v>
      </c>
      <c r="C48">
        <v>74</v>
      </c>
      <c r="D48">
        <v>137</v>
      </c>
      <c r="E48">
        <v>51</v>
      </c>
      <c r="F48">
        <v>87</v>
      </c>
      <c r="G48">
        <v>63</v>
      </c>
      <c r="H48">
        <v>74</v>
      </c>
      <c r="I48">
        <v>87</v>
      </c>
      <c r="J48">
        <v>65</v>
      </c>
      <c r="K48">
        <v>87</v>
      </c>
      <c r="L48">
        <v>87</v>
      </c>
      <c r="M48">
        <v>87</v>
      </c>
      <c r="N48">
        <v>87</v>
      </c>
      <c r="O48">
        <f t="shared" si="0"/>
        <v>986</v>
      </c>
    </row>
    <row r="49" spans="1:15" x14ac:dyDescent="0.25">
      <c r="A49" t="s">
        <v>46</v>
      </c>
      <c r="B49" t="s">
        <v>102</v>
      </c>
      <c r="C49">
        <v>70</v>
      </c>
      <c r="D49">
        <v>121</v>
      </c>
      <c r="E49">
        <v>79</v>
      </c>
      <c r="F49">
        <v>88</v>
      </c>
      <c r="G49">
        <v>76</v>
      </c>
      <c r="H49">
        <v>71</v>
      </c>
      <c r="I49">
        <v>88</v>
      </c>
      <c r="J49">
        <v>74</v>
      </c>
      <c r="K49">
        <v>88</v>
      </c>
      <c r="L49">
        <v>88</v>
      </c>
      <c r="M49">
        <v>88</v>
      </c>
      <c r="N49">
        <v>88</v>
      </c>
      <c r="O49">
        <f t="shared" si="0"/>
        <v>1019</v>
      </c>
    </row>
    <row r="50" spans="1:15" x14ac:dyDescent="0.25">
      <c r="A50" t="s">
        <v>47</v>
      </c>
      <c r="B50" t="s">
        <v>87</v>
      </c>
      <c r="C50">
        <v>71</v>
      </c>
      <c r="D50">
        <v>98</v>
      </c>
      <c r="E50">
        <v>68</v>
      </c>
      <c r="F50">
        <v>80</v>
      </c>
      <c r="G50">
        <v>65</v>
      </c>
      <c r="H50">
        <v>78</v>
      </c>
      <c r="I50">
        <v>80</v>
      </c>
      <c r="J50">
        <v>69</v>
      </c>
      <c r="K50">
        <v>80</v>
      </c>
      <c r="L50">
        <v>80</v>
      </c>
      <c r="M50">
        <v>80</v>
      </c>
      <c r="N50">
        <v>94</v>
      </c>
      <c r="O50">
        <f t="shared" si="0"/>
        <v>943</v>
      </c>
    </row>
    <row r="51" spans="1:15" x14ac:dyDescent="0.25">
      <c r="A51" t="s">
        <v>48</v>
      </c>
      <c r="B51" t="s">
        <v>97</v>
      </c>
      <c r="C51">
        <v>90</v>
      </c>
      <c r="D51">
        <v>116</v>
      </c>
      <c r="E51">
        <v>75</v>
      </c>
      <c r="F51">
        <v>90</v>
      </c>
      <c r="G51">
        <v>76</v>
      </c>
      <c r="H51">
        <v>81</v>
      </c>
      <c r="I51">
        <v>90</v>
      </c>
      <c r="J51">
        <v>72</v>
      </c>
      <c r="K51">
        <v>90</v>
      </c>
      <c r="L51">
        <v>90</v>
      </c>
      <c r="M51">
        <v>90</v>
      </c>
      <c r="N51">
        <v>90</v>
      </c>
      <c r="O51">
        <f t="shared" si="0"/>
        <v>1050</v>
      </c>
    </row>
    <row r="52" spans="1:15" x14ac:dyDescent="0.25">
      <c r="A52" t="s">
        <v>49</v>
      </c>
      <c r="B52" t="s">
        <v>101</v>
      </c>
      <c r="C52">
        <v>89</v>
      </c>
      <c r="D52">
        <v>131</v>
      </c>
      <c r="E52">
        <v>72</v>
      </c>
      <c r="F52">
        <v>87</v>
      </c>
      <c r="G52">
        <v>66</v>
      </c>
      <c r="H52">
        <v>77</v>
      </c>
      <c r="I52">
        <v>87</v>
      </c>
      <c r="J52">
        <v>66</v>
      </c>
      <c r="K52">
        <v>87</v>
      </c>
      <c r="L52">
        <v>87</v>
      </c>
      <c r="M52">
        <v>87</v>
      </c>
      <c r="N52">
        <v>87</v>
      </c>
      <c r="O52">
        <f t="shared" si="0"/>
        <v>1023</v>
      </c>
    </row>
    <row r="53" spans="1:15" x14ac:dyDescent="0.25">
      <c r="A53" t="s">
        <v>50</v>
      </c>
      <c r="B53" t="s">
        <v>80</v>
      </c>
      <c r="C53">
        <v>73</v>
      </c>
      <c r="D53">
        <v>127</v>
      </c>
      <c r="E53">
        <v>69</v>
      </c>
      <c r="F53">
        <v>88</v>
      </c>
      <c r="G53">
        <v>62</v>
      </c>
      <c r="H53">
        <v>72</v>
      </c>
      <c r="I53">
        <v>88</v>
      </c>
      <c r="J53">
        <v>76</v>
      </c>
      <c r="K53">
        <v>88</v>
      </c>
      <c r="L53">
        <v>88</v>
      </c>
      <c r="M53">
        <v>88</v>
      </c>
      <c r="N53">
        <v>88</v>
      </c>
      <c r="O53">
        <f t="shared" si="0"/>
        <v>1007</v>
      </c>
    </row>
    <row r="54" spans="1:15" x14ac:dyDescent="0.25">
      <c r="A54" t="s">
        <v>51</v>
      </c>
      <c r="B54" t="s">
        <v>80</v>
      </c>
      <c r="C54">
        <v>82</v>
      </c>
      <c r="D54">
        <v>88</v>
      </c>
      <c r="E54">
        <v>66</v>
      </c>
      <c r="F54">
        <v>85</v>
      </c>
      <c r="G54">
        <v>67</v>
      </c>
      <c r="H54">
        <v>81</v>
      </c>
      <c r="I54">
        <v>85</v>
      </c>
      <c r="J54">
        <v>74</v>
      </c>
      <c r="K54">
        <v>85</v>
      </c>
      <c r="L54">
        <v>85</v>
      </c>
      <c r="M54">
        <v>85</v>
      </c>
      <c r="N54">
        <v>85</v>
      </c>
      <c r="O54">
        <f t="shared" si="0"/>
        <v>968</v>
      </c>
    </row>
    <row r="55" spans="1:15" x14ac:dyDescent="0.25">
      <c r="A55" t="s">
        <v>52</v>
      </c>
      <c r="B55" t="s">
        <v>100</v>
      </c>
      <c r="C55">
        <v>71</v>
      </c>
      <c r="D55">
        <v>94</v>
      </c>
      <c r="E55">
        <v>68</v>
      </c>
      <c r="F55">
        <v>86</v>
      </c>
      <c r="G55">
        <v>63</v>
      </c>
      <c r="H55">
        <v>74</v>
      </c>
      <c r="I55">
        <v>86</v>
      </c>
      <c r="J55">
        <v>72</v>
      </c>
      <c r="K55">
        <v>86</v>
      </c>
      <c r="L55">
        <v>86</v>
      </c>
      <c r="M55">
        <v>86</v>
      </c>
      <c r="N55">
        <v>86</v>
      </c>
      <c r="O55">
        <f t="shared" si="0"/>
        <v>958</v>
      </c>
    </row>
    <row r="56" spans="1:15" x14ac:dyDescent="0.25">
      <c r="A56" t="s">
        <v>53</v>
      </c>
      <c r="B56" t="s">
        <v>98</v>
      </c>
      <c r="C56">
        <v>74</v>
      </c>
      <c r="D56">
        <v>106</v>
      </c>
      <c r="E56">
        <v>62</v>
      </c>
      <c r="F56">
        <v>91</v>
      </c>
      <c r="G56">
        <v>64</v>
      </c>
      <c r="H56">
        <v>80</v>
      </c>
      <c r="I56">
        <v>91</v>
      </c>
      <c r="J56">
        <v>74</v>
      </c>
      <c r="K56">
        <v>91</v>
      </c>
      <c r="L56">
        <v>91</v>
      </c>
      <c r="M56">
        <v>91</v>
      </c>
      <c r="N56">
        <v>91</v>
      </c>
      <c r="O56">
        <f t="shared" si="0"/>
        <v>1006</v>
      </c>
    </row>
    <row r="57" spans="1:15" x14ac:dyDescent="0.25">
      <c r="A57" t="s">
        <v>54</v>
      </c>
      <c r="B57" t="s">
        <v>98</v>
      </c>
      <c r="C57">
        <v>89</v>
      </c>
      <c r="D57">
        <v>140</v>
      </c>
      <c r="E57">
        <v>66</v>
      </c>
      <c r="F57">
        <v>85</v>
      </c>
      <c r="G57">
        <v>63</v>
      </c>
      <c r="H57">
        <v>84</v>
      </c>
      <c r="I57">
        <v>85</v>
      </c>
      <c r="J57">
        <v>76</v>
      </c>
      <c r="K57">
        <v>85</v>
      </c>
      <c r="L57">
        <v>85</v>
      </c>
      <c r="M57">
        <v>85</v>
      </c>
      <c r="N57">
        <v>85</v>
      </c>
      <c r="O57">
        <f t="shared" si="0"/>
        <v>1028</v>
      </c>
    </row>
    <row r="58" spans="1:15" x14ac:dyDescent="0.25">
      <c r="A58" t="s">
        <v>55</v>
      </c>
      <c r="B58" t="s">
        <v>98</v>
      </c>
      <c r="C58">
        <v>72</v>
      </c>
      <c r="D58">
        <v>107</v>
      </c>
      <c r="E58">
        <v>56</v>
      </c>
      <c r="F58">
        <v>81</v>
      </c>
      <c r="G58">
        <v>75</v>
      </c>
      <c r="H58">
        <v>69</v>
      </c>
      <c r="I58">
        <v>81</v>
      </c>
      <c r="J58">
        <v>69</v>
      </c>
      <c r="K58">
        <v>81</v>
      </c>
      <c r="L58">
        <v>81</v>
      </c>
      <c r="M58">
        <v>81</v>
      </c>
      <c r="N58">
        <v>81</v>
      </c>
      <c r="O58">
        <f t="shared" si="0"/>
        <v>934</v>
      </c>
    </row>
    <row r="59" spans="1:15" x14ac:dyDescent="0.25">
      <c r="A59" t="s">
        <v>56</v>
      </c>
      <c r="B59" t="s">
        <v>98</v>
      </c>
      <c r="C59">
        <v>78</v>
      </c>
      <c r="D59">
        <v>108</v>
      </c>
      <c r="E59">
        <v>54</v>
      </c>
      <c r="F59">
        <v>83</v>
      </c>
      <c r="G59">
        <v>76</v>
      </c>
      <c r="H59">
        <v>69</v>
      </c>
      <c r="I59">
        <v>83</v>
      </c>
      <c r="J59">
        <v>68</v>
      </c>
      <c r="K59">
        <v>83</v>
      </c>
      <c r="L59">
        <v>83</v>
      </c>
      <c r="M59">
        <v>83</v>
      </c>
      <c r="N59">
        <v>83</v>
      </c>
      <c r="O59">
        <f t="shared" si="0"/>
        <v>951</v>
      </c>
    </row>
    <row r="60" spans="1:15" x14ac:dyDescent="0.25">
      <c r="A60" t="s">
        <v>57</v>
      </c>
      <c r="B60" t="s">
        <v>98</v>
      </c>
      <c r="C60">
        <v>82</v>
      </c>
      <c r="D60">
        <v>89</v>
      </c>
      <c r="E60">
        <v>60</v>
      </c>
      <c r="F60">
        <v>81</v>
      </c>
      <c r="G60">
        <v>76</v>
      </c>
      <c r="H60">
        <v>83</v>
      </c>
      <c r="I60">
        <v>81</v>
      </c>
      <c r="J60">
        <v>68</v>
      </c>
      <c r="K60">
        <v>81</v>
      </c>
      <c r="L60">
        <v>81</v>
      </c>
      <c r="M60">
        <v>81</v>
      </c>
      <c r="N60">
        <v>81</v>
      </c>
      <c r="O60">
        <f t="shared" si="0"/>
        <v>944</v>
      </c>
    </row>
    <row r="61" spans="1:15" x14ac:dyDescent="0.25">
      <c r="A61" t="s">
        <v>58</v>
      </c>
      <c r="B61" t="s">
        <v>98</v>
      </c>
      <c r="C61">
        <v>86</v>
      </c>
      <c r="D61">
        <v>109</v>
      </c>
      <c r="E61">
        <v>67</v>
      </c>
      <c r="F61">
        <v>82</v>
      </c>
      <c r="G61">
        <v>61</v>
      </c>
      <c r="H61">
        <v>83</v>
      </c>
      <c r="I61">
        <v>82</v>
      </c>
      <c r="J61">
        <v>73</v>
      </c>
      <c r="K61">
        <v>82</v>
      </c>
      <c r="L61">
        <v>82</v>
      </c>
      <c r="M61">
        <v>82</v>
      </c>
      <c r="N61">
        <v>82</v>
      </c>
      <c r="O61">
        <f t="shared" si="0"/>
        <v>971</v>
      </c>
    </row>
    <row r="62" spans="1:15" x14ac:dyDescent="0.25">
      <c r="A62" t="s">
        <v>59</v>
      </c>
      <c r="B62" t="s">
        <v>98</v>
      </c>
      <c r="C62">
        <v>88</v>
      </c>
      <c r="D62">
        <v>55</v>
      </c>
      <c r="E62">
        <v>61</v>
      </c>
      <c r="F62">
        <v>85</v>
      </c>
      <c r="G62">
        <v>78</v>
      </c>
      <c r="H62">
        <v>77</v>
      </c>
      <c r="I62">
        <v>85</v>
      </c>
      <c r="J62">
        <v>71</v>
      </c>
      <c r="K62">
        <v>85</v>
      </c>
      <c r="L62">
        <v>85</v>
      </c>
      <c r="M62">
        <v>85</v>
      </c>
      <c r="N62">
        <v>85</v>
      </c>
      <c r="O62">
        <f t="shared" si="0"/>
        <v>940</v>
      </c>
    </row>
    <row r="63" spans="1:15" x14ac:dyDescent="0.25">
      <c r="A63" t="s">
        <v>60</v>
      </c>
      <c r="B63" t="s">
        <v>98</v>
      </c>
      <c r="C63">
        <v>72</v>
      </c>
      <c r="D63">
        <v>108</v>
      </c>
      <c r="E63">
        <v>108</v>
      </c>
      <c r="F63">
        <v>91</v>
      </c>
      <c r="G63">
        <v>70</v>
      </c>
      <c r="H63">
        <v>80</v>
      </c>
      <c r="I63">
        <v>91</v>
      </c>
      <c r="J63">
        <v>67</v>
      </c>
      <c r="K63">
        <v>91</v>
      </c>
      <c r="L63">
        <v>91</v>
      </c>
      <c r="M63">
        <v>91</v>
      </c>
      <c r="N63">
        <v>91</v>
      </c>
      <c r="O63">
        <f t="shared" si="0"/>
        <v>1051</v>
      </c>
    </row>
    <row r="64" spans="1:15" x14ac:dyDescent="0.25">
      <c r="A64" t="s">
        <v>61</v>
      </c>
      <c r="B64" t="s">
        <v>98</v>
      </c>
      <c r="C64">
        <v>70</v>
      </c>
      <c r="D64">
        <v>98</v>
      </c>
      <c r="E64">
        <v>98</v>
      </c>
      <c r="F64">
        <v>85</v>
      </c>
      <c r="G64">
        <v>64</v>
      </c>
      <c r="H64">
        <v>70</v>
      </c>
      <c r="I64">
        <v>85</v>
      </c>
      <c r="J64">
        <v>69</v>
      </c>
      <c r="K64">
        <v>85</v>
      </c>
      <c r="L64">
        <v>85</v>
      </c>
      <c r="M64">
        <v>85</v>
      </c>
      <c r="N64">
        <v>85</v>
      </c>
      <c r="O64">
        <f t="shared" si="0"/>
        <v>979</v>
      </c>
    </row>
    <row r="65" spans="1:15" x14ac:dyDescent="0.25">
      <c r="A65" t="s">
        <v>62</v>
      </c>
      <c r="B65" t="s">
        <v>98</v>
      </c>
      <c r="C65">
        <v>78</v>
      </c>
      <c r="D65">
        <v>76</v>
      </c>
      <c r="E65">
        <v>76</v>
      </c>
      <c r="F65">
        <v>86</v>
      </c>
      <c r="G65">
        <v>68</v>
      </c>
      <c r="H65">
        <v>84</v>
      </c>
      <c r="I65">
        <v>86</v>
      </c>
      <c r="J65">
        <v>67</v>
      </c>
      <c r="K65">
        <v>86</v>
      </c>
      <c r="L65">
        <v>86</v>
      </c>
      <c r="M65">
        <v>86</v>
      </c>
      <c r="N65">
        <v>86</v>
      </c>
      <c r="O65">
        <f t="shared" si="0"/>
        <v>965</v>
      </c>
    </row>
    <row r="66" spans="1:15" x14ac:dyDescent="0.25">
      <c r="A66" t="s">
        <v>63</v>
      </c>
      <c r="B66" t="s">
        <v>99</v>
      </c>
      <c r="C66">
        <v>80</v>
      </c>
      <c r="D66">
        <v>126</v>
      </c>
      <c r="E66">
        <v>126</v>
      </c>
      <c r="F66">
        <v>85</v>
      </c>
      <c r="G66">
        <v>77</v>
      </c>
      <c r="H66">
        <v>80</v>
      </c>
      <c r="I66">
        <v>85</v>
      </c>
      <c r="J66">
        <v>66</v>
      </c>
      <c r="K66">
        <v>40</v>
      </c>
      <c r="L66">
        <v>85</v>
      </c>
      <c r="M66">
        <v>85</v>
      </c>
      <c r="N66">
        <v>85</v>
      </c>
      <c r="O66">
        <f t="shared" si="0"/>
        <v>1020</v>
      </c>
    </row>
    <row r="67" spans="1:15" x14ac:dyDescent="0.25">
      <c r="A67" t="str">
        <f>#REF!</f>
        <v>Atún lomitos en aceite girasol Campos 142 g x4 unds</v>
      </c>
      <c r="B67" t="s">
        <v>99</v>
      </c>
      <c r="C67">
        <v>98</v>
      </c>
      <c r="D67">
        <v>106</v>
      </c>
      <c r="E67">
        <v>106</v>
      </c>
      <c r="F67">
        <v>87</v>
      </c>
      <c r="G67">
        <v>74</v>
      </c>
      <c r="H67">
        <v>82</v>
      </c>
      <c r="I67">
        <v>87</v>
      </c>
      <c r="J67">
        <v>91</v>
      </c>
      <c r="K67">
        <v>52</v>
      </c>
      <c r="L67">
        <v>87</v>
      </c>
      <c r="M67">
        <v>87</v>
      </c>
      <c r="N67">
        <v>87</v>
      </c>
      <c r="O67">
        <f t="shared" ref="O67:O130" si="1">C67+D67+E67+F67+G67+H67+I67+J67+K67+L67+M67+N67</f>
        <v>1044</v>
      </c>
    </row>
    <row r="68" spans="1:15" x14ac:dyDescent="0.25">
      <c r="A68" t="str">
        <f>#REF!</f>
        <v>Frejol canario Del Sur 500 g</v>
      </c>
      <c r="B68" t="s">
        <v>99</v>
      </c>
      <c r="C68">
        <v>94</v>
      </c>
      <c r="D68">
        <v>106</v>
      </c>
      <c r="E68">
        <v>106</v>
      </c>
      <c r="F68">
        <v>88</v>
      </c>
      <c r="G68">
        <v>73</v>
      </c>
      <c r="H68">
        <v>71</v>
      </c>
      <c r="I68">
        <v>88</v>
      </c>
      <c r="J68">
        <v>90</v>
      </c>
      <c r="K68">
        <v>66</v>
      </c>
      <c r="L68">
        <v>88</v>
      </c>
      <c r="M68">
        <v>88</v>
      </c>
      <c r="N68">
        <v>88</v>
      </c>
      <c r="O68">
        <f t="shared" si="1"/>
        <v>1046</v>
      </c>
    </row>
    <row r="69" spans="1:15" x14ac:dyDescent="0.25">
      <c r="A69" t="str">
        <f>#REF!</f>
        <v>Mermelada Gustadina 300 G Frutimora</v>
      </c>
      <c r="B69" t="s">
        <v>99</v>
      </c>
      <c r="C69">
        <v>86</v>
      </c>
      <c r="D69">
        <v>97</v>
      </c>
      <c r="E69">
        <v>97</v>
      </c>
      <c r="F69">
        <v>97</v>
      </c>
      <c r="G69">
        <v>65</v>
      </c>
      <c r="H69">
        <v>84</v>
      </c>
      <c r="I69">
        <v>97</v>
      </c>
      <c r="J69">
        <v>95</v>
      </c>
      <c r="K69">
        <v>50</v>
      </c>
      <c r="L69">
        <v>97</v>
      </c>
      <c r="M69">
        <v>97</v>
      </c>
      <c r="N69">
        <v>97</v>
      </c>
      <c r="O69">
        <f t="shared" si="1"/>
        <v>1059</v>
      </c>
    </row>
    <row r="70" spans="1:15" x14ac:dyDescent="0.25">
      <c r="A70" t="str">
        <f>#REF!</f>
        <v>Fideos rapidito oriental 500 g pollo</v>
      </c>
      <c r="B70" t="s">
        <v>99</v>
      </c>
      <c r="C70">
        <v>82</v>
      </c>
      <c r="D70">
        <v>93</v>
      </c>
      <c r="E70">
        <v>93</v>
      </c>
      <c r="F70">
        <v>93</v>
      </c>
      <c r="G70">
        <v>71</v>
      </c>
      <c r="H70">
        <v>84</v>
      </c>
      <c r="I70">
        <v>93</v>
      </c>
      <c r="J70">
        <v>97</v>
      </c>
      <c r="K70">
        <v>52</v>
      </c>
      <c r="L70">
        <v>93</v>
      </c>
      <c r="M70">
        <v>93</v>
      </c>
      <c r="N70">
        <v>93</v>
      </c>
      <c r="O70">
        <f t="shared" si="1"/>
        <v>1037</v>
      </c>
    </row>
    <row r="71" spans="1:15" x14ac:dyDescent="0.25">
      <c r="A71" t="str">
        <f>#REF!</f>
        <v>Cereal Kelloggs 230 g</v>
      </c>
      <c r="B71" t="s">
        <v>99</v>
      </c>
      <c r="C71">
        <v>86</v>
      </c>
      <c r="D71">
        <v>107</v>
      </c>
      <c r="E71">
        <v>107</v>
      </c>
      <c r="F71">
        <v>107</v>
      </c>
      <c r="G71">
        <v>68</v>
      </c>
      <c r="H71">
        <v>79</v>
      </c>
      <c r="I71">
        <v>107</v>
      </c>
      <c r="J71">
        <v>75</v>
      </c>
      <c r="K71">
        <v>61</v>
      </c>
      <c r="L71">
        <v>107</v>
      </c>
      <c r="M71">
        <v>107</v>
      </c>
      <c r="N71">
        <v>107</v>
      </c>
      <c r="O71">
        <f t="shared" si="1"/>
        <v>1118</v>
      </c>
    </row>
    <row r="72" spans="1:15" x14ac:dyDescent="0.25">
      <c r="A72" t="str">
        <f>#REF!</f>
        <v>Harina de Maíz pan 1 kg</v>
      </c>
      <c r="B72" t="s">
        <v>99</v>
      </c>
      <c r="C72">
        <v>80</v>
      </c>
      <c r="D72">
        <v>100</v>
      </c>
      <c r="E72">
        <v>100</v>
      </c>
      <c r="F72">
        <v>100</v>
      </c>
      <c r="G72">
        <v>73</v>
      </c>
      <c r="H72">
        <v>73</v>
      </c>
      <c r="I72">
        <v>100</v>
      </c>
      <c r="J72">
        <v>71</v>
      </c>
      <c r="K72">
        <v>55</v>
      </c>
      <c r="L72">
        <v>100</v>
      </c>
      <c r="M72">
        <v>100</v>
      </c>
      <c r="N72">
        <v>100</v>
      </c>
      <c r="O72">
        <f t="shared" si="1"/>
        <v>1052</v>
      </c>
    </row>
    <row r="73" spans="1:15" x14ac:dyDescent="0.25">
      <c r="A73" t="str">
        <f>#REF!</f>
        <v>Leche condensada La Lechera 100 g</v>
      </c>
      <c r="B73" t="s">
        <v>99</v>
      </c>
      <c r="C73">
        <v>95</v>
      </c>
      <c r="D73">
        <v>93</v>
      </c>
      <c r="E73">
        <v>93</v>
      </c>
      <c r="F73">
        <v>93</v>
      </c>
      <c r="G73">
        <v>71</v>
      </c>
      <c r="H73">
        <v>73</v>
      </c>
      <c r="I73">
        <v>93</v>
      </c>
      <c r="J73">
        <v>76</v>
      </c>
      <c r="K73">
        <v>58</v>
      </c>
      <c r="L73">
        <v>93</v>
      </c>
      <c r="M73">
        <v>93</v>
      </c>
      <c r="N73">
        <v>93</v>
      </c>
      <c r="O73">
        <f t="shared" si="1"/>
        <v>1024</v>
      </c>
    </row>
    <row r="74" spans="1:15" x14ac:dyDescent="0.25">
      <c r="A74" t="str">
        <f>#REF!</f>
        <v>Salsa de tomate Maggi 200 g</v>
      </c>
      <c r="B74" t="s">
        <v>99</v>
      </c>
      <c r="C74">
        <v>84</v>
      </c>
      <c r="D74">
        <v>96</v>
      </c>
      <c r="E74">
        <v>96</v>
      </c>
      <c r="F74">
        <v>96</v>
      </c>
      <c r="G74">
        <v>71</v>
      </c>
      <c r="H74">
        <v>77</v>
      </c>
      <c r="I74">
        <v>96</v>
      </c>
      <c r="J74">
        <v>82</v>
      </c>
      <c r="K74">
        <v>59</v>
      </c>
      <c r="L74">
        <v>96</v>
      </c>
      <c r="M74">
        <v>96</v>
      </c>
      <c r="N74">
        <v>96</v>
      </c>
      <c r="O74">
        <f t="shared" si="1"/>
        <v>1045</v>
      </c>
    </row>
    <row r="75" spans="1:15" x14ac:dyDescent="0.25">
      <c r="A75" t="str">
        <f>#REF!</f>
        <v>Fideos tallarin Cayambe 400 g</v>
      </c>
      <c r="B75" t="s">
        <v>99</v>
      </c>
      <c r="C75">
        <v>93</v>
      </c>
      <c r="D75">
        <v>107</v>
      </c>
      <c r="E75">
        <v>107</v>
      </c>
      <c r="F75">
        <v>107</v>
      </c>
      <c r="G75">
        <v>76</v>
      </c>
      <c r="H75">
        <v>72</v>
      </c>
      <c r="I75">
        <v>107</v>
      </c>
      <c r="J75">
        <v>70</v>
      </c>
      <c r="K75">
        <v>56</v>
      </c>
      <c r="L75">
        <v>107</v>
      </c>
      <c r="M75">
        <v>107</v>
      </c>
      <c r="N75">
        <v>107</v>
      </c>
      <c r="O75">
        <f t="shared" si="1"/>
        <v>1116</v>
      </c>
    </row>
    <row r="76" spans="1:15" x14ac:dyDescent="0.25">
      <c r="A76" t="str">
        <f>#REF!</f>
        <v>Endulzante para reposteria Splenda Doypack 55 G</v>
      </c>
      <c r="B76" t="s">
        <v>99</v>
      </c>
      <c r="C76">
        <v>97</v>
      </c>
      <c r="D76">
        <v>96</v>
      </c>
      <c r="E76">
        <v>96</v>
      </c>
      <c r="F76">
        <v>96</v>
      </c>
      <c r="G76">
        <v>70</v>
      </c>
      <c r="H76">
        <v>74</v>
      </c>
      <c r="I76">
        <v>96</v>
      </c>
      <c r="J76">
        <v>94</v>
      </c>
      <c r="K76">
        <v>53</v>
      </c>
      <c r="L76">
        <v>96</v>
      </c>
      <c r="M76">
        <v>96</v>
      </c>
      <c r="N76">
        <v>96</v>
      </c>
      <c r="O76">
        <f t="shared" si="1"/>
        <v>1060</v>
      </c>
    </row>
    <row r="77" spans="1:15" x14ac:dyDescent="0.25">
      <c r="A77" t="str">
        <f>#REF!</f>
        <v>Condimento De Soya Y Aji Oriental Soy Aji 240 G</v>
      </c>
      <c r="B77" t="s">
        <v>99</v>
      </c>
      <c r="C77">
        <v>85</v>
      </c>
      <c r="D77">
        <v>96</v>
      </c>
      <c r="E77">
        <v>96</v>
      </c>
      <c r="F77">
        <v>96</v>
      </c>
      <c r="G77">
        <v>72</v>
      </c>
      <c r="H77">
        <v>82</v>
      </c>
      <c r="I77">
        <v>96</v>
      </c>
      <c r="J77">
        <v>95</v>
      </c>
      <c r="K77">
        <v>59</v>
      </c>
      <c r="L77">
        <v>96</v>
      </c>
      <c r="M77">
        <v>96</v>
      </c>
      <c r="N77">
        <v>96</v>
      </c>
      <c r="O77">
        <f t="shared" si="1"/>
        <v>1065</v>
      </c>
    </row>
    <row r="78" spans="1:15" x14ac:dyDescent="0.25">
      <c r="A78" t="str">
        <f>#REF!</f>
        <v>Endulzante Splenda Doypack 200 G</v>
      </c>
      <c r="B78" t="s">
        <v>99</v>
      </c>
      <c r="C78">
        <v>85</v>
      </c>
      <c r="D78">
        <v>100</v>
      </c>
      <c r="E78">
        <v>100</v>
      </c>
      <c r="F78">
        <v>100</v>
      </c>
      <c r="G78">
        <v>67</v>
      </c>
      <c r="H78">
        <v>85</v>
      </c>
      <c r="I78">
        <v>100</v>
      </c>
      <c r="J78">
        <v>88</v>
      </c>
      <c r="K78">
        <v>61</v>
      </c>
      <c r="L78">
        <v>100</v>
      </c>
      <c r="M78">
        <v>100</v>
      </c>
      <c r="N78">
        <v>100</v>
      </c>
      <c r="O78">
        <f t="shared" si="1"/>
        <v>1086</v>
      </c>
    </row>
    <row r="79" spans="1:15" x14ac:dyDescent="0.25">
      <c r="A79" t="str">
        <f>#REF!</f>
        <v>Salsa De Tomate para pasta con champinones Hunt's 360 G</v>
      </c>
      <c r="B79" t="s">
        <v>99</v>
      </c>
      <c r="C79">
        <v>97</v>
      </c>
      <c r="D79">
        <v>98</v>
      </c>
      <c r="E79">
        <v>98</v>
      </c>
      <c r="F79">
        <v>98</v>
      </c>
      <c r="G79">
        <v>76</v>
      </c>
      <c r="H79">
        <v>73</v>
      </c>
      <c r="I79">
        <v>98</v>
      </c>
      <c r="J79">
        <v>87</v>
      </c>
      <c r="K79">
        <v>68</v>
      </c>
      <c r="L79">
        <v>98</v>
      </c>
      <c r="M79">
        <v>98</v>
      </c>
      <c r="N79">
        <v>98</v>
      </c>
      <c r="O79">
        <f t="shared" si="1"/>
        <v>1087</v>
      </c>
    </row>
    <row r="80" spans="1:15" x14ac:dyDescent="0.25">
      <c r="A80" t="str">
        <f>#REF!</f>
        <v>Vinagre De Jerez Mallorca 250 ml</v>
      </c>
      <c r="B80" t="s">
        <v>99</v>
      </c>
      <c r="C80">
        <v>99</v>
      </c>
      <c r="D80">
        <v>105</v>
      </c>
      <c r="E80">
        <v>105</v>
      </c>
      <c r="F80">
        <v>105</v>
      </c>
      <c r="G80">
        <v>70</v>
      </c>
      <c r="H80">
        <v>78</v>
      </c>
      <c r="I80">
        <v>105</v>
      </c>
      <c r="J80">
        <v>84</v>
      </c>
      <c r="K80">
        <v>25</v>
      </c>
      <c r="L80">
        <v>105</v>
      </c>
      <c r="M80">
        <v>105</v>
      </c>
      <c r="N80">
        <v>105</v>
      </c>
      <c r="O80">
        <f t="shared" si="1"/>
        <v>1091</v>
      </c>
    </row>
    <row r="81" spans="1:15" x14ac:dyDescent="0.25">
      <c r="A81" t="str">
        <f>#REF!</f>
        <v>Granola Schullo Gourmet 400 G</v>
      </c>
      <c r="B81" t="s">
        <v>99</v>
      </c>
      <c r="C81">
        <v>92</v>
      </c>
      <c r="D81">
        <v>110</v>
      </c>
      <c r="E81">
        <v>110</v>
      </c>
      <c r="F81">
        <v>110</v>
      </c>
      <c r="G81">
        <v>67</v>
      </c>
      <c r="H81">
        <v>77</v>
      </c>
      <c r="I81">
        <v>110</v>
      </c>
      <c r="J81">
        <v>73</v>
      </c>
      <c r="K81">
        <v>30</v>
      </c>
      <c r="L81">
        <v>110</v>
      </c>
      <c r="M81">
        <v>110</v>
      </c>
      <c r="N81">
        <v>110</v>
      </c>
      <c r="O81">
        <f t="shared" si="1"/>
        <v>1109</v>
      </c>
    </row>
    <row r="82" spans="1:15" x14ac:dyDescent="0.25">
      <c r="A82" t="str">
        <f>#REF!</f>
        <v>Granola Choco Krispis Kellogg's 300 G</v>
      </c>
      <c r="B82" t="s">
        <v>99</v>
      </c>
      <c r="C82">
        <v>82</v>
      </c>
      <c r="D82">
        <v>94</v>
      </c>
      <c r="E82">
        <v>94</v>
      </c>
      <c r="F82">
        <v>94</v>
      </c>
      <c r="G82">
        <v>74</v>
      </c>
      <c r="H82">
        <v>85</v>
      </c>
      <c r="I82">
        <v>94</v>
      </c>
      <c r="J82">
        <v>90</v>
      </c>
      <c r="K82">
        <v>52</v>
      </c>
      <c r="L82">
        <v>94</v>
      </c>
      <c r="M82">
        <v>94</v>
      </c>
      <c r="N82">
        <v>94</v>
      </c>
      <c r="O82">
        <f t="shared" si="1"/>
        <v>1041</v>
      </c>
    </row>
    <row r="83" spans="1:15" x14ac:dyDescent="0.25">
      <c r="A83" t="str">
        <f>#REF!</f>
        <v>Capuccino Colcafe 18 G X 6 Sobres Mocca</v>
      </c>
      <c r="B83" t="s">
        <v>99</v>
      </c>
      <c r="C83">
        <v>95</v>
      </c>
      <c r="D83">
        <v>101</v>
      </c>
      <c r="E83">
        <v>101</v>
      </c>
      <c r="F83">
        <v>101</v>
      </c>
      <c r="G83">
        <v>67</v>
      </c>
      <c r="H83">
        <v>75</v>
      </c>
      <c r="I83">
        <v>101</v>
      </c>
      <c r="J83">
        <v>83</v>
      </c>
      <c r="K83">
        <v>53</v>
      </c>
      <c r="L83">
        <v>101</v>
      </c>
      <c r="M83">
        <v>101</v>
      </c>
      <c r="N83">
        <v>101</v>
      </c>
      <c r="O83">
        <f t="shared" si="1"/>
        <v>1080</v>
      </c>
    </row>
    <row r="84" spans="1:15" x14ac:dyDescent="0.25">
      <c r="A84" t="str">
        <f>#REF!</f>
        <v>Salsa para spaguetti Ole 450 G Rustica</v>
      </c>
      <c r="B84" t="s">
        <v>99</v>
      </c>
      <c r="C84">
        <v>97</v>
      </c>
      <c r="D84">
        <v>106</v>
      </c>
      <c r="E84">
        <v>106</v>
      </c>
      <c r="F84">
        <v>106</v>
      </c>
      <c r="G84">
        <v>65</v>
      </c>
      <c r="H84">
        <v>81</v>
      </c>
      <c r="I84">
        <v>106</v>
      </c>
      <c r="J84">
        <v>80</v>
      </c>
      <c r="K84">
        <v>53</v>
      </c>
      <c r="L84">
        <v>106</v>
      </c>
      <c r="M84">
        <v>106</v>
      </c>
      <c r="N84">
        <v>106</v>
      </c>
      <c r="O84">
        <f t="shared" si="1"/>
        <v>1118</v>
      </c>
    </row>
    <row r="85" spans="1:15" x14ac:dyDescent="0.25">
      <c r="A85" t="str">
        <f>#REF!</f>
        <v>Sal Ahumada Condimensa 70 G</v>
      </c>
      <c r="B85" t="s">
        <v>99</v>
      </c>
      <c r="C85">
        <v>95</v>
      </c>
      <c r="D85">
        <v>98</v>
      </c>
      <c r="E85">
        <v>98</v>
      </c>
      <c r="F85">
        <v>98</v>
      </c>
      <c r="G85">
        <v>66</v>
      </c>
      <c r="H85">
        <v>85</v>
      </c>
      <c r="I85">
        <v>98</v>
      </c>
      <c r="J85">
        <v>81</v>
      </c>
      <c r="K85">
        <v>50</v>
      </c>
      <c r="L85">
        <v>98</v>
      </c>
      <c r="M85">
        <v>98</v>
      </c>
      <c r="N85">
        <v>98</v>
      </c>
      <c r="O85">
        <f t="shared" si="1"/>
        <v>1063</v>
      </c>
    </row>
    <row r="86" spans="1:15" x14ac:dyDescent="0.25">
      <c r="A86" t="str">
        <f>#REF!</f>
        <v>Vinagre Balsamico Ole 250 ml</v>
      </c>
      <c r="B86" t="s">
        <v>99</v>
      </c>
      <c r="C86">
        <v>99</v>
      </c>
      <c r="D86">
        <v>102</v>
      </c>
      <c r="E86">
        <v>102</v>
      </c>
      <c r="F86">
        <v>102</v>
      </c>
      <c r="G86">
        <v>72</v>
      </c>
      <c r="H86">
        <v>80</v>
      </c>
      <c r="I86">
        <v>102</v>
      </c>
      <c r="J86">
        <v>76</v>
      </c>
      <c r="K86">
        <v>52</v>
      </c>
      <c r="L86">
        <v>102</v>
      </c>
      <c r="M86">
        <v>102</v>
      </c>
      <c r="N86">
        <v>102</v>
      </c>
      <c r="O86">
        <f t="shared" si="1"/>
        <v>1093</v>
      </c>
    </row>
    <row r="87" spans="1:15" x14ac:dyDescent="0.25">
      <c r="A87" t="str">
        <f>#REF!</f>
        <v>Salsa Carbonara Firma Italia 40 G</v>
      </c>
      <c r="B87" t="s">
        <v>99</v>
      </c>
      <c r="C87">
        <v>81</v>
      </c>
      <c r="D87">
        <v>111</v>
      </c>
      <c r="E87">
        <v>111</v>
      </c>
      <c r="F87">
        <v>111</v>
      </c>
      <c r="G87">
        <v>72</v>
      </c>
      <c r="H87">
        <v>72</v>
      </c>
      <c r="I87">
        <v>111</v>
      </c>
      <c r="J87">
        <v>70</v>
      </c>
      <c r="K87">
        <v>68</v>
      </c>
      <c r="L87">
        <v>111</v>
      </c>
      <c r="M87">
        <v>111</v>
      </c>
      <c r="N87">
        <v>111</v>
      </c>
      <c r="O87">
        <f t="shared" si="1"/>
        <v>1140</v>
      </c>
    </row>
    <row r="88" spans="1:15" x14ac:dyDescent="0.25">
      <c r="A88" t="str">
        <f>#REF!</f>
        <v>Salsa De Aji Tabasco 150 ml</v>
      </c>
      <c r="B88" t="s">
        <v>99</v>
      </c>
      <c r="C88">
        <v>92</v>
      </c>
      <c r="D88">
        <v>102</v>
      </c>
      <c r="E88">
        <v>102</v>
      </c>
      <c r="F88">
        <v>102</v>
      </c>
      <c r="G88">
        <v>69</v>
      </c>
      <c r="H88">
        <v>80</v>
      </c>
      <c r="I88">
        <v>102</v>
      </c>
      <c r="J88">
        <v>94</v>
      </c>
      <c r="K88">
        <v>61</v>
      </c>
      <c r="L88">
        <v>102</v>
      </c>
      <c r="M88">
        <v>102</v>
      </c>
      <c r="N88">
        <v>102</v>
      </c>
      <c r="O88">
        <f t="shared" si="1"/>
        <v>1110</v>
      </c>
    </row>
    <row r="89" spans="1:15" x14ac:dyDescent="0.25">
      <c r="A89" t="str">
        <f>#REF!</f>
        <v>Mermelada sin gluten Helios 280 G Frambuesa</v>
      </c>
      <c r="B89" t="s">
        <v>99</v>
      </c>
      <c r="C89">
        <v>97</v>
      </c>
      <c r="D89">
        <v>93</v>
      </c>
      <c r="E89">
        <v>93</v>
      </c>
      <c r="F89">
        <v>93</v>
      </c>
      <c r="G89">
        <v>76</v>
      </c>
      <c r="H89">
        <v>74</v>
      </c>
      <c r="I89">
        <v>93</v>
      </c>
      <c r="J89">
        <v>90</v>
      </c>
      <c r="K89">
        <v>68</v>
      </c>
      <c r="L89">
        <v>93</v>
      </c>
      <c r="M89">
        <v>93</v>
      </c>
      <c r="N89">
        <v>93</v>
      </c>
      <c r="O89">
        <f t="shared" si="1"/>
        <v>1056</v>
      </c>
    </row>
    <row r="90" spans="1:15" x14ac:dyDescent="0.25">
      <c r="A90" t="str">
        <f>#REF!</f>
        <v>Palomitas De Maiz Act Ii 70 G Mantequilla</v>
      </c>
      <c r="B90" t="s">
        <v>99</v>
      </c>
      <c r="C90">
        <v>88</v>
      </c>
      <c r="D90">
        <v>111</v>
      </c>
      <c r="E90">
        <v>111</v>
      </c>
      <c r="F90">
        <v>111</v>
      </c>
      <c r="G90">
        <v>68</v>
      </c>
      <c r="H90">
        <v>78</v>
      </c>
      <c r="I90">
        <v>111</v>
      </c>
      <c r="J90">
        <v>87</v>
      </c>
      <c r="K90">
        <v>52</v>
      </c>
      <c r="L90">
        <v>111</v>
      </c>
      <c r="M90">
        <v>111</v>
      </c>
      <c r="N90">
        <v>111</v>
      </c>
      <c r="O90">
        <f t="shared" si="1"/>
        <v>1150</v>
      </c>
    </row>
    <row r="91" spans="1:15" x14ac:dyDescent="0.25">
      <c r="A91" t="str">
        <f>#REF!</f>
        <v>Ventresca De Atun En Aceite De Oliva Campos</v>
      </c>
      <c r="B91" t="s">
        <v>99</v>
      </c>
      <c r="C91">
        <v>82</v>
      </c>
      <c r="D91">
        <v>111</v>
      </c>
      <c r="E91">
        <v>111</v>
      </c>
      <c r="F91">
        <v>111</v>
      </c>
      <c r="G91">
        <v>73</v>
      </c>
      <c r="H91">
        <v>80</v>
      </c>
      <c r="I91">
        <v>111</v>
      </c>
      <c r="J91">
        <v>95</v>
      </c>
      <c r="K91">
        <v>56</v>
      </c>
      <c r="L91">
        <v>111</v>
      </c>
      <c r="M91">
        <v>111</v>
      </c>
      <c r="N91">
        <v>111</v>
      </c>
      <c r="O91">
        <f t="shared" si="1"/>
        <v>1163</v>
      </c>
    </row>
    <row r="92" spans="1:15" x14ac:dyDescent="0.25">
      <c r="A92" t="str">
        <f>#REF!</f>
        <v>Fideo De Arroz Oriental 200 G Fettuccine</v>
      </c>
      <c r="B92" t="s">
        <v>99</v>
      </c>
      <c r="C92">
        <v>88</v>
      </c>
      <c r="D92">
        <v>94</v>
      </c>
      <c r="E92">
        <v>94</v>
      </c>
      <c r="F92">
        <v>94</v>
      </c>
      <c r="G92">
        <v>74</v>
      </c>
      <c r="H92">
        <v>81</v>
      </c>
      <c r="I92">
        <v>94</v>
      </c>
      <c r="J92">
        <v>72</v>
      </c>
      <c r="K92">
        <v>67</v>
      </c>
      <c r="L92">
        <v>94</v>
      </c>
      <c r="M92">
        <v>94</v>
      </c>
      <c r="N92">
        <v>94</v>
      </c>
      <c r="O92">
        <f t="shared" si="1"/>
        <v>1040</v>
      </c>
    </row>
    <row r="93" spans="1:15" x14ac:dyDescent="0.25">
      <c r="A93" t="str">
        <f>#REF!</f>
        <v>Mermelada Gustadina 300 G Pina</v>
      </c>
      <c r="B93" t="s">
        <v>99</v>
      </c>
      <c r="C93">
        <v>89</v>
      </c>
      <c r="D93">
        <v>108</v>
      </c>
      <c r="E93">
        <v>108</v>
      </c>
      <c r="F93">
        <v>108</v>
      </c>
      <c r="G93">
        <v>69</v>
      </c>
      <c r="H93">
        <v>79</v>
      </c>
      <c r="I93">
        <v>108</v>
      </c>
      <c r="J93">
        <v>71</v>
      </c>
      <c r="K93">
        <v>60</v>
      </c>
      <c r="L93">
        <v>108</v>
      </c>
      <c r="M93">
        <v>108</v>
      </c>
      <c r="N93">
        <v>108</v>
      </c>
      <c r="O93">
        <f t="shared" si="1"/>
        <v>1124</v>
      </c>
    </row>
    <row r="94" spans="1:15" x14ac:dyDescent="0.25">
      <c r="A94" t="str">
        <f>#REF!</f>
        <v>Harina De Banano Y Soya Oriental Vida Soya 200 G Fresa</v>
      </c>
      <c r="B94" t="s">
        <v>99</v>
      </c>
      <c r="C94">
        <v>91</v>
      </c>
      <c r="D94">
        <v>96</v>
      </c>
      <c r="E94">
        <v>96</v>
      </c>
      <c r="F94">
        <v>96</v>
      </c>
      <c r="G94">
        <v>66</v>
      </c>
      <c r="H94">
        <v>78</v>
      </c>
      <c r="I94">
        <v>96</v>
      </c>
      <c r="J94">
        <v>82</v>
      </c>
      <c r="K94">
        <v>57</v>
      </c>
      <c r="L94">
        <v>96</v>
      </c>
      <c r="M94">
        <v>96</v>
      </c>
      <c r="N94">
        <v>96</v>
      </c>
      <c r="O94">
        <f t="shared" si="1"/>
        <v>1046</v>
      </c>
    </row>
    <row r="95" spans="1:15" x14ac:dyDescent="0.25">
      <c r="A95" t="str">
        <f>#REF!</f>
        <v>Salsa Superior De Soya Oriental 400 ml</v>
      </c>
      <c r="B95" t="s">
        <v>99</v>
      </c>
      <c r="C95">
        <v>89</v>
      </c>
      <c r="D95">
        <v>92</v>
      </c>
      <c r="E95">
        <v>92</v>
      </c>
      <c r="F95">
        <v>92</v>
      </c>
      <c r="G95">
        <v>76</v>
      </c>
      <c r="H95">
        <v>83</v>
      </c>
      <c r="I95">
        <v>92</v>
      </c>
      <c r="J95">
        <v>70</v>
      </c>
      <c r="K95">
        <v>61</v>
      </c>
      <c r="L95">
        <v>92</v>
      </c>
      <c r="M95">
        <v>92</v>
      </c>
      <c r="N95">
        <v>92</v>
      </c>
      <c r="O95">
        <f t="shared" si="1"/>
        <v>1023</v>
      </c>
    </row>
    <row r="96" spans="1:15" x14ac:dyDescent="0.25">
      <c r="A96" t="str">
        <f>#REF!</f>
        <v>Crema para cafe Coffee Mate 435 G</v>
      </c>
      <c r="B96" t="s">
        <v>99</v>
      </c>
      <c r="C96">
        <v>99</v>
      </c>
      <c r="D96">
        <v>93</v>
      </c>
      <c r="E96">
        <v>93</v>
      </c>
      <c r="F96">
        <v>93</v>
      </c>
      <c r="G96">
        <v>66</v>
      </c>
      <c r="H96">
        <v>76</v>
      </c>
      <c r="I96">
        <v>93</v>
      </c>
      <c r="J96">
        <v>87</v>
      </c>
      <c r="K96">
        <v>50</v>
      </c>
      <c r="L96">
        <v>93</v>
      </c>
      <c r="M96">
        <v>93</v>
      </c>
      <c r="N96">
        <v>93</v>
      </c>
      <c r="O96">
        <f t="shared" si="1"/>
        <v>1029</v>
      </c>
    </row>
    <row r="97" spans="1:15" x14ac:dyDescent="0.25">
      <c r="A97" t="str">
        <f>#REF!</f>
        <v>Salsa De Aji Manaba Ole 300 G</v>
      </c>
      <c r="B97" t="s">
        <v>99</v>
      </c>
      <c r="C97">
        <v>81</v>
      </c>
      <c r="D97">
        <v>97</v>
      </c>
      <c r="E97">
        <v>97</v>
      </c>
      <c r="F97">
        <v>97</v>
      </c>
      <c r="G97">
        <v>69</v>
      </c>
      <c r="H97">
        <v>84</v>
      </c>
      <c r="I97">
        <v>97</v>
      </c>
      <c r="J97">
        <v>91</v>
      </c>
      <c r="K97">
        <v>50</v>
      </c>
      <c r="L97">
        <v>97</v>
      </c>
      <c r="M97">
        <v>97</v>
      </c>
      <c r="N97">
        <v>97</v>
      </c>
      <c r="O97">
        <f t="shared" si="1"/>
        <v>1054</v>
      </c>
    </row>
    <row r="98" spans="1:15" x14ac:dyDescent="0.25">
      <c r="A98" t="str">
        <f>#REF!</f>
        <v>Mostaza El Sabor Doypack 240 G</v>
      </c>
      <c r="B98" t="s">
        <v>99</v>
      </c>
      <c r="C98">
        <v>85</v>
      </c>
      <c r="D98">
        <v>111</v>
      </c>
      <c r="E98">
        <v>111</v>
      </c>
      <c r="F98">
        <v>111</v>
      </c>
      <c r="G98">
        <v>70</v>
      </c>
      <c r="H98">
        <v>71</v>
      </c>
      <c r="I98">
        <v>111</v>
      </c>
      <c r="J98">
        <v>95</v>
      </c>
      <c r="K98">
        <v>62</v>
      </c>
      <c r="L98">
        <v>111</v>
      </c>
      <c r="M98">
        <v>111</v>
      </c>
      <c r="N98">
        <v>111</v>
      </c>
      <c r="O98">
        <f t="shared" si="1"/>
        <v>1160</v>
      </c>
    </row>
    <row r="99" spans="1:15" x14ac:dyDescent="0.25">
      <c r="A99" t="str">
        <f>#REF!</f>
        <v>Pepinillos En Vinagre Rubino 360 G</v>
      </c>
      <c r="B99" t="s">
        <v>99</v>
      </c>
      <c r="C99">
        <v>91</v>
      </c>
      <c r="D99">
        <v>92</v>
      </c>
      <c r="E99">
        <v>92</v>
      </c>
      <c r="F99">
        <v>92</v>
      </c>
      <c r="G99">
        <v>67</v>
      </c>
      <c r="H99">
        <v>72</v>
      </c>
      <c r="I99">
        <v>92</v>
      </c>
      <c r="J99">
        <v>87</v>
      </c>
      <c r="K99">
        <v>64</v>
      </c>
      <c r="L99">
        <v>92</v>
      </c>
      <c r="M99">
        <v>92</v>
      </c>
      <c r="N99">
        <v>92</v>
      </c>
      <c r="O99">
        <f t="shared" si="1"/>
        <v>1025</v>
      </c>
    </row>
    <row r="100" spans="1:15" x14ac:dyDescent="0.25">
      <c r="A100" t="str">
        <f>#REF!</f>
        <v>Harina De Trigo con levadura Ya 1 Kg</v>
      </c>
      <c r="B100" t="s">
        <v>99</v>
      </c>
      <c r="C100">
        <v>98</v>
      </c>
      <c r="D100">
        <v>100</v>
      </c>
      <c r="E100">
        <v>100</v>
      </c>
      <c r="F100">
        <v>100</v>
      </c>
      <c r="G100">
        <v>74</v>
      </c>
      <c r="H100">
        <v>73</v>
      </c>
      <c r="I100">
        <v>100</v>
      </c>
      <c r="J100">
        <v>96</v>
      </c>
      <c r="K100">
        <v>55</v>
      </c>
      <c r="L100">
        <v>100</v>
      </c>
      <c r="M100">
        <v>100</v>
      </c>
      <c r="N100">
        <v>100</v>
      </c>
      <c r="O100">
        <f t="shared" si="1"/>
        <v>1096</v>
      </c>
    </row>
    <row r="101" spans="1:15" x14ac:dyDescent="0.25">
      <c r="A101" t="str">
        <f>#REF!</f>
        <v>Atun con championes En Aceite Girasol Van Camp's 150 G A/f</v>
      </c>
      <c r="B101" t="s">
        <v>99</v>
      </c>
      <c r="C101">
        <v>86</v>
      </c>
      <c r="D101">
        <v>109</v>
      </c>
      <c r="E101">
        <v>109</v>
      </c>
      <c r="F101">
        <v>109</v>
      </c>
      <c r="G101">
        <v>68</v>
      </c>
      <c r="H101">
        <v>77</v>
      </c>
      <c r="I101">
        <v>109</v>
      </c>
      <c r="J101">
        <v>92</v>
      </c>
      <c r="K101">
        <v>56</v>
      </c>
      <c r="L101">
        <v>109</v>
      </c>
      <c r="M101">
        <v>109</v>
      </c>
      <c r="N101">
        <v>109</v>
      </c>
      <c r="O101">
        <f t="shared" si="1"/>
        <v>1142</v>
      </c>
    </row>
    <row r="102" spans="1:15" x14ac:dyDescent="0.25">
      <c r="A102" t="str">
        <f>#REF!</f>
        <v>Sopa de pollo craza fideos Maggi letras 60g</v>
      </c>
      <c r="B102" t="s">
        <v>99</v>
      </c>
      <c r="C102">
        <v>82</v>
      </c>
      <c r="D102">
        <v>96</v>
      </c>
      <c r="E102">
        <v>96</v>
      </c>
      <c r="F102">
        <v>96</v>
      </c>
      <c r="G102">
        <v>74</v>
      </c>
      <c r="H102">
        <v>83</v>
      </c>
      <c r="I102">
        <v>96</v>
      </c>
      <c r="J102">
        <v>79</v>
      </c>
      <c r="K102">
        <v>65</v>
      </c>
      <c r="L102">
        <v>96</v>
      </c>
      <c r="M102">
        <v>96</v>
      </c>
      <c r="N102">
        <v>96</v>
      </c>
      <c r="O102">
        <f t="shared" si="1"/>
        <v>1055</v>
      </c>
    </row>
    <row r="103" spans="1:15" x14ac:dyDescent="0.25">
      <c r="A103" t="str">
        <f>#REF!</f>
        <v>Vinagre con especies El Sabor 500 ml</v>
      </c>
      <c r="B103" t="s">
        <v>99</v>
      </c>
      <c r="C103">
        <v>89</v>
      </c>
      <c r="D103">
        <v>91</v>
      </c>
      <c r="E103">
        <v>91</v>
      </c>
      <c r="F103">
        <v>91</v>
      </c>
      <c r="G103">
        <v>68</v>
      </c>
      <c r="H103">
        <v>78</v>
      </c>
      <c r="I103">
        <v>91</v>
      </c>
      <c r="J103">
        <v>94</v>
      </c>
      <c r="K103">
        <v>55</v>
      </c>
      <c r="L103">
        <v>91</v>
      </c>
      <c r="M103">
        <v>91</v>
      </c>
      <c r="N103">
        <v>91</v>
      </c>
      <c r="O103">
        <f t="shared" si="1"/>
        <v>1021</v>
      </c>
    </row>
    <row r="104" spans="1:15" x14ac:dyDescent="0.25">
      <c r="A104" t="str">
        <f>#REF!</f>
        <v>Avena Andina 1 L Maracuya Y Naranjilla</v>
      </c>
      <c r="B104" t="s">
        <v>99</v>
      </c>
      <c r="C104">
        <v>94</v>
      </c>
      <c r="D104">
        <v>98</v>
      </c>
      <c r="E104">
        <v>98</v>
      </c>
      <c r="F104">
        <v>98</v>
      </c>
      <c r="G104">
        <v>66</v>
      </c>
      <c r="H104">
        <v>82</v>
      </c>
      <c r="I104">
        <v>98</v>
      </c>
      <c r="J104">
        <v>80</v>
      </c>
      <c r="K104">
        <v>52</v>
      </c>
      <c r="L104">
        <v>98</v>
      </c>
      <c r="M104">
        <v>98</v>
      </c>
      <c r="N104">
        <v>98</v>
      </c>
      <c r="O104">
        <f t="shared" si="1"/>
        <v>1060</v>
      </c>
    </row>
    <row r="105" spans="1:15" x14ac:dyDescent="0.25">
      <c r="A105" t="str">
        <f>#REF!</f>
        <v>Gelatina Gelatoni 200 G Chicle</v>
      </c>
      <c r="B105" t="s">
        <v>99</v>
      </c>
      <c r="C105">
        <v>96</v>
      </c>
      <c r="D105">
        <v>90</v>
      </c>
      <c r="E105">
        <v>90</v>
      </c>
      <c r="F105">
        <v>90</v>
      </c>
      <c r="G105">
        <v>66</v>
      </c>
      <c r="H105">
        <v>78</v>
      </c>
      <c r="I105">
        <v>90</v>
      </c>
      <c r="J105">
        <v>91</v>
      </c>
      <c r="K105">
        <v>63</v>
      </c>
      <c r="L105">
        <v>90</v>
      </c>
      <c r="M105">
        <v>90</v>
      </c>
      <c r="N105">
        <v>90</v>
      </c>
      <c r="O105">
        <f t="shared" si="1"/>
        <v>1024</v>
      </c>
    </row>
    <row r="106" spans="1:15" x14ac:dyDescent="0.25">
      <c r="A106" t="str">
        <f>#REF!</f>
        <v>Colorante En Gel Bellazucar 10 G X 4</v>
      </c>
      <c r="B106" t="s">
        <v>99</v>
      </c>
      <c r="C106">
        <v>85</v>
      </c>
      <c r="D106">
        <v>103</v>
      </c>
      <c r="E106">
        <v>103</v>
      </c>
      <c r="F106">
        <v>103</v>
      </c>
      <c r="G106">
        <v>66</v>
      </c>
      <c r="H106">
        <v>71</v>
      </c>
      <c r="I106">
        <v>103</v>
      </c>
      <c r="J106">
        <v>83</v>
      </c>
      <c r="K106">
        <v>57</v>
      </c>
      <c r="L106">
        <v>103</v>
      </c>
      <c r="M106">
        <v>103</v>
      </c>
      <c r="N106">
        <v>103</v>
      </c>
      <c r="O106">
        <f t="shared" si="1"/>
        <v>1083</v>
      </c>
    </row>
    <row r="107" spans="1:15" x14ac:dyDescent="0.25">
      <c r="A107" t="str">
        <f>#REF!</f>
        <v>Fideos Sumesa 206 G Macaroni Y Cheese</v>
      </c>
      <c r="B107" t="s">
        <v>99</v>
      </c>
      <c r="C107">
        <v>87</v>
      </c>
      <c r="D107">
        <v>94</v>
      </c>
      <c r="E107">
        <v>94</v>
      </c>
      <c r="F107">
        <v>94</v>
      </c>
      <c r="G107">
        <v>76</v>
      </c>
      <c r="H107">
        <v>73</v>
      </c>
      <c r="I107">
        <v>94</v>
      </c>
      <c r="J107">
        <v>77</v>
      </c>
      <c r="K107">
        <v>64</v>
      </c>
      <c r="L107">
        <v>94</v>
      </c>
      <c r="M107">
        <v>94</v>
      </c>
      <c r="N107">
        <v>94</v>
      </c>
      <c r="O107">
        <f t="shared" si="1"/>
        <v>1035</v>
      </c>
    </row>
    <row r="108" spans="1:15" x14ac:dyDescent="0.25">
      <c r="A108" t="str">
        <f>#REF!</f>
        <v>Gelatina sin sabor Royal 11 G</v>
      </c>
      <c r="B108" t="s">
        <v>99</v>
      </c>
      <c r="C108">
        <v>95</v>
      </c>
      <c r="D108">
        <v>96</v>
      </c>
      <c r="E108">
        <v>96</v>
      </c>
      <c r="F108">
        <v>96</v>
      </c>
      <c r="G108">
        <v>68</v>
      </c>
      <c r="H108">
        <v>81</v>
      </c>
      <c r="I108">
        <v>96</v>
      </c>
      <c r="J108">
        <v>86</v>
      </c>
      <c r="K108">
        <v>64</v>
      </c>
      <c r="L108">
        <v>96</v>
      </c>
      <c r="M108">
        <v>96</v>
      </c>
      <c r="N108">
        <v>96</v>
      </c>
      <c r="O108">
        <f t="shared" si="1"/>
        <v>1066</v>
      </c>
    </row>
    <row r="109" spans="1:15" x14ac:dyDescent="0.25">
      <c r="A109" t="str">
        <f>#REF!</f>
        <v>Mermelada Facundo 300 G Mora</v>
      </c>
      <c r="B109" t="s">
        <v>99</v>
      </c>
      <c r="C109">
        <v>98</v>
      </c>
      <c r="D109">
        <v>98</v>
      </c>
      <c r="E109">
        <v>98</v>
      </c>
      <c r="F109">
        <v>98</v>
      </c>
      <c r="G109">
        <v>71</v>
      </c>
      <c r="H109">
        <v>69</v>
      </c>
      <c r="I109">
        <v>98</v>
      </c>
      <c r="J109">
        <v>84</v>
      </c>
      <c r="K109">
        <v>54</v>
      </c>
      <c r="L109">
        <v>98</v>
      </c>
      <c r="M109">
        <v>98</v>
      </c>
      <c r="N109">
        <v>98</v>
      </c>
      <c r="O109">
        <f t="shared" si="1"/>
        <v>1062</v>
      </c>
    </row>
    <row r="110" spans="1:15" x14ac:dyDescent="0.25">
      <c r="A110" t="str">
        <f>#REF!</f>
        <v>Cafe Tostado Y Molido Sweet &amp; Coffee 400 G Avellanas</v>
      </c>
      <c r="B110" t="s">
        <v>99</v>
      </c>
      <c r="C110">
        <v>99</v>
      </c>
      <c r="D110">
        <v>110</v>
      </c>
      <c r="E110">
        <v>110</v>
      </c>
      <c r="F110">
        <v>110</v>
      </c>
      <c r="G110">
        <v>76</v>
      </c>
      <c r="H110">
        <v>110</v>
      </c>
      <c r="I110">
        <v>110</v>
      </c>
      <c r="J110">
        <v>95</v>
      </c>
      <c r="K110">
        <v>50</v>
      </c>
      <c r="L110">
        <v>110</v>
      </c>
      <c r="M110">
        <v>110</v>
      </c>
      <c r="N110">
        <v>110</v>
      </c>
      <c r="O110">
        <f t="shared" si="1"/>
        <v>1200</v>
      </c>
    </row>
    <row r="111" spans="1:15" x14ac:dyDescent="0.25">
      <c r="A111" t="str">
        <f>#REF!</f>
        <v>Mermelada Gustadina 270 G Pina</v>
      </c>
      <c r="B111" t="s">
        <v>99</v>
      </c>
      <c r="C111">
        <v>85</v>
      </c>
      <c r="D111">
        <v>108</v>
      </c>
      <c r="E111">
        <v>108</v>
      </c>
      <c r="F111">
        <v>108</v>
      </c>
      <c r="G111">
        <v>66</v>
      </c>
      <c r="H111">
        <v>108</v>
      </c>
      <c r="I111">
        <v>108</v>
      </c>
      <c r="J111">
        <v>82</v>
      </c>
      <c r="K111">
        <v>56</v>
      </c>
      <c r="L111">
        <v>108</v>
      </c>
      <c r="M111">
        <v>108</v>
      </c>
      <c r="N111">
        <v>108</v>
      </c>
      <c r="O111">
        <f t="shared" si="1"/>
        <v>1153</v>
      </c>
    </row>
    <row r="112" spans="1:15" x14ac:dyDescent="0.25">
      <c r="A112" t="str">
        <f>#REF!</f>
        <v>Infusiones Aromaticas con stevia Dulcet X 25 Jengibre Cardamomo</v>
      </c>
      <c r="B112" t="s">
        <v>99</v>
      </c>
      <c r="C112">
        <v>94</v>
      </c>
      <c r="D112">
        <v>98</v>
      </c>
      <c r="E112">
        <v>98</v>
      </c>
      <c r="F112">
        <v>98</v>
      </c>
      <c r="G112">
        <v>71</v>
      </c>
      <c r="H112">
        <v>98</v>
      </c>
      <c r="I112">
        <v>98</v>
      </c>
      <c r="J112">
        <v>90</v>
      </c>
      <c r="K112">
        <v>63</v>
      </c>
      <c r="L112">
        <v>98</v>
      </c>
      <c r="M112">
        <v>98</v>
      </c>
      <c r="N112">
        <v>98</v>
      </c>
      <c r="O112">
        <f t="shared" si="1"/>
        <v>1102</v>
      </c>
    </row>
    <row r="113" spans="1:15" x14ac:dyDescent="0.25">
      <c r="A113" t="str">
        <f>#REF!</f>
        <v>Gelatina En Polvo Royal 40 G Uva</v>
      </c>
      <c r="B113" t="s">
        <v>99</v>
      </c>
      <c r="C113">
        <v>87</v>
      </c>
      <c r="D113">
        <v>102</v>
      </c>
      <c r="E113">
        <v>102</v>
      </c>
      <c r="F113">
        <v>102</v>
      </c>
      <c r="G113">
        <v>75</v>
      </c>
      <c r="H113">
        <v>102</v>
      </c>
      <c r="I113">
        <v>102</v>
      </c>
      <c r="J113">
        <v>78</v>
      </c>
      <c r="K113">
        <v>68</v>
      </c>
      <c r="L113">
        <v>102</v>
      </c>
      <c r="M113">
        <v>102</v>
      </c>
      <c r="N113">
        <v>102</v>
      </c>
      <c r="O113">
        <f t="shared" si="1"/>
        <v>1124</v>
      </c>
    </row>
    <row r="114" spans="1:15" x14ac:dyDescent="0.25">
      <c r="A114" t="str">
        <f>#REF!</f>
        <v>Paprika Condimensa 40 G</v>
      </c>
      <c r="B114" t="s">
        <v>99</v>
      </c>
      <c r="C114">
        <v>90</v>
      </c>
      <c r="D114">
        <v>91</v>
      </c>
      <c r="E114">
        <v>91</v>
      </c>
      <c r="F114">
        <v>91</v>
      </c>
      <c r="G114">
        <v>65</v>
      </c>
      <c r="H114">
        <v>91</v>
      </c>
      <c r="I114">
        <v>91</v>
      </c>
      <c r="J114">
        <v>77</v>
      </c>
      <c r="K114">
        <v>62</v>
      </c>
      <c r="L114">
        <v>91</v>
      </c>
      <c r="M114">
        <v>91</v>
      </c>
      <c r="N114">
        <v>91</v>
      </c>
      <c r="O114">
        <f t="shared" si="1"/>
        <v>1022</v>
      </c>
    </row>
    <row r="115" spans="1:15" x14ac:dyDescent="0.25">
      <c r="A115" t="str">
        <f>#REF!</f>
        <v>Cafe Descafeinado Buendia 170 G</v>
      </c>
      <c r="B115" t="s">
        <v>99</v>
      </c>
      <c r="C115">
        <v>83</v>
      </c>
      <c r="D115">
        <v>108</v>
      </c>
      <c r="E115">
        <v>108</v>
      </c>
      <c r="F115">
        <v>108</v>
      </c>
      <c r="G115">
        <v>66</v>
      </c>
      <c r="H115">
        <v>108</v>
      </c>
      <c r="I115">
        <v>108</v>
      </c>
      <c r="J115">
        <v>71</v>
      </c>
      <c r="K115">
        <v>65</v>
      </c>
      <c r="L115">
        <v>108</v>
      </c>
      <c r="M115">
        <v>108</v>
      </c>
      <c r="N115">
        <v>108</v>
      </c>
      <c r="O115">
        <f t="shared" si="1"/>
        <v>1149</v>
      </c>
    </row>
    <row r="116" spans="1:15" x14ac:dyDescent="0.25">
      <c r="A116" t="str">
        <f>#REF!</f>
        <v>Grageas Condimensa 85 G</v>
      </c>
      <c r="B116" t="s">
        <v>99</v>
      </c>
      <c r="C116">
        <v>88</v>
      </c>
      <c r="D116">
        <v>90</v>
      </c>
      <c r="E116">
        <v>90</v>
      </c>
      <c r="F116">
        <v>90</v>
      </c>
      <c r="G116">
        <v>73</v>
      </c>
      <c r="H116">
        <v>90</v>
      </c>
      <c r="I116">
        <v>90</v>
      </c>
      <c r="J116">
        <v>81</v>
      </c>
      <c r="K116">
        <v>64</v>
      </c>
      <c r="L116">
        <v>90</v>
      </c>
      <c r="M116">
        <v>90</v>
      </c>
      <c r="N116">
        <v>90</v>
      </c>
      <c r="O116">
        <f t="shared" si="1"/>
        <v>1026</v>
      </c>
    </row>
    <row r="117" spans="1:15" x14ac:dyDescent="0.25">
      <c r="A117" t="str">
        <f>#REF!</f>
        <v>Pimienta Molida Condimensa 55 G</v>
      </c>
      <c r="B117" t="s">
        <v>99</v>
      </c>
      <c r="C117">
        <v>91</v>
      </c>
      <c r="D117">
        <v>104</v>
      </c>
      <c r="E117">
        <v>104</v>
      </c>
      <c r="F117">
        <v>104</v>
      </c>
      <c r="G117">
        <v>65</v>
      </c>
      <c r="H117">
        <v>104</v>
      </c>
      <c r="I117">
        <v>104</v>
      </c>
      <c r="J117">
        <v>97</v>
      </c>
      <c r="K117">
        <v>51</v>
      </c>
      <c r="L117">
        <v>104</v>
      </c>
      <c r="M117">
        <v>104</v>
      </c>
      <c r="N117">
        <v>104</v>
      </c>
      <c r="O117">
        <f t="shared" si="1"/>
        <v>1136</v>
      </c>
    </row>
    <row r="118" spans="1:15" x14ac:dyDescent="0.25">
      <c r="A118" t="str">
        <f>#REF!</f>
        <v>Chimichurri Ile 530 G</v>
      </c>
      <c r="B118" t="s">
        <v>99</v>
      </c>
      <c r="C118">
        <v>82</v>
      </c>
      <c r="D118">
        <v>90</v>
      </c>
      <c r="E118">
        <v>90</v>
      </c>
      <c r="F118">
        <v>90</v>
      </c>
      <c r="G118">
        <v>68</v>
      </c>
      <c r="H118">
        <v>90</v>
      </c>
      <c r="I118">
        <v>90</v>
      </c>
      <c r="J118">
        <v>97</v>
      </c>
      <c r="K118">
        <v>52</v>
      </c>
      <c r="L118">
        <v>90</v>
      </c>
      <c r="M118">
        <v>90</v>
      </c>
      <c r="N118">
        <v>90</v>
      </c>
      <c r="O118">
        <f t="shared" si="1"/>
        <v>1019</v>
      </c>
    </row>
    <row r="119" spans="1:15" x14ac:dyDescent="0.25">
      <c r="A119" t="str">
        <f>#REF!</f>
        <v>Vinagre Blanco  500 ml</v>
      </c>
      <c r="B119" t="s">
        <v>99</v>
      </c>
      <c r="C119">
        <v>81</v>
      </c>
      <c r="D119">
        <v>95</v>
      </c>
      <c r="E119">
        <v>95</v>
      </c>
      <c r="F119">
        <v>95</v>
      </c>
      <c r="G119">
        <v>73</v>
      </c>
      <c r="H119">
        <v>95</v>
      </c>
      <c r="I119">
        <v>95</v>
      </c>
      <c r="J119">
        <v>88</v>
      </c>
      <c r="K119">
        <v>57</v>
      </c>
      <c r="L119">
        <v>95</v>
      </c>
      <c r="M119">
        <v>95</v>
      </c>
      <c r="N119">
        <v>95</v>
      </c>
      <c r="O119">
        <f t="shared" si="1"/>
        <v>1059</v>
      </c>
    </row>
    <row r="120" spans="1:15" x14ac:dyDescent="0.25">
      <c r="A120" t="str">
        <f>#REF!</f>
        <v>Salsa De Tomate Los Andes 195 G</v>
      </c>
      <c r="B120" t="s">
        <v>99</v>
      </c>
      <c r="C120">
        <v>81</v>
      </c>
      <c r="D120">
        <v>93</v>
      </c>
      <c r="E120">
        <v>93</v>
      </c>
      <c r="F120">
        <v>93</v>
      </c>
      <c r="G120">
        <v>72</v>
      </c>
      <c r="H120">
        <v>93</v>
      </c>
      <c r="I120">
        <v>93</v>
      </c>
      <c r="J120">
        <v>87</v>
      </c>
      <c r="K120">
        <v>56</v>
      </c>
      <c r="L120">
        <v>93</v>
      </c>
      <c r="M120">
        <v>93</v>
      </c>
      <c r="N120">
        <v>93</v>
      </c>
      <c r="O120">
        <f t="shared" si="1"/>
        <v>1040</v>
      </c>
    </row>
    <row r="121" spans="1:15" x14ac:dyDescent="0.25">
      <c r="A121" t="str">
        <f>#REF!</f>
        <v>Manteca De Color Ile 100 G</v>
      </c>
      <c r="B121" t="s">
        <v>99</v>
      </c>
      <c r="C121">
        <v>92</v>
      </c>
      <c r="D121">
        <v>91</v>
      </c>
      <c r="E121">
        <v>91</v>
      </c>
      <c r="F121">
        <v>91</v>
      </c>
      <c r="G121">
        <v>72</v>
      </c>
      <c r="H121">
        <v>91</v>
      </c>
      <c r="I121">
        <v>91</v>
      </c>
      <c r="J121">
        <v>86</v>
      </c>
      <c r="K121">
        <v>57</v>
      </c>
      <c r="L121">
        <v>91</v>
      </c>
      <c r="M121">
        <v>91</v>
      </c>
      <c r="N121">
        <v>91</v>
      </c>
      <c r="O121">
        <f t="shared" si="1"/>
        <v>1035</v>
      </c>
    </row>
    <row r="122" spans="1:15" x14ac:dyDescent="0.25">
      <c r="A122" t="str">
        <f>#REF!</f>
        <v>Vinagre Gustadina 500 ml</v>
      </c>
      <c r="B122" t="s">
        <v>99</v>
      </c>
      <c r="C122">
        <v>89</v>
      </c>
      <c r="D122">
        <v>95</v>
      </c>
      <c r="E122">
        <v>95</v>
      </c>
      <c r="F122">
        <v>95</v>
      </c>
      <c r="G122">
        <v>75</v>
      </c>
      <c r="H122">
        <v>95</v>
      </c>
      <c r="I122">
        <v>95</v>
      </c>
      <c r="J122">
        <v>91</v>
      </c>
      <c r="K122">
        <v>53</v>
      </c>
      <c r="L122">
        <v>95</v>
      </c>
      <c r="M122">
        <v>95</v>
      </c>
      <c r="N122">
        <v>95</v>
      </c>
      <c r="O122">
        <f t="shared" si="1"/>
        <v>1068</v>
      </c>
    </row>
    <row r="123" spans="1:15" x14ac:dyDescent="0.25">
      <c r="A123" t="str">
        <f>#REF!</f>
        <v>Margarina Naturella 500g</v>
      </c>
      <c r="B123" t="s">
        <v>99</v>
      </c>
      <c r="C123">
        <v>82</v>
      </c>
      <c r="D123">
        <v>111</v>
      </c>
      <c r="E123">
        <v>111</v>
      </c>
      <c r="F123">
        <v>111</v>
      </c>
      <c r="G123">
        <v>71</v>
      </c>
      <c r="H123">
        <v>111</v>
      </c>
      <c r="I123">
        <v>111</v>
      </c>
      <c r="J123">
        <v>98</v>
      </c>
      <c r="K123">
        <v>65</v>
      </c>
      <c r="L123">
        <v>111</v>
      </c>
      <c r="M123">
        <v>111</v>
      </c>
      <c r="N123">
        <v>111</v>
      </c>
      <c r="O123">
        <f t="shared" si="1"/>
        <v>1204</v>
      </c>
    </row>
    <row r="124" spans="1:15" x14ac:dyDescent="0.25">
      <c r="A124" t="str">
        <f>#REF!</f>
        <v>Café tostado y molido 1200 250g</v>
      </c>
      <c r="B124" t="s">
        <v>99</v>
      </c>
      <c r="C124">
        <v>92</v>
      </c>
      <c r="D124">
        <v>105</v>
      </c>
      <c r="E124">
        <v>105</v>
      </c>
      <c r="F124">
        <v>105</v>
      </c>
      <c r="G124">
        <v>73</v>
      </c>
      <c r="H124">
        <v>105</v>
      </c>
      <c r="I124">
        <v>105</v>
      </c>
      <c r="J124">
        <v>84</v>
      </c>
      <c r="K124">
        <v>50</v>
      </c>
      <c r="L124">
        <v>105</v>
      </c>
      <c r="M124">
        <v>105</v>
      </c>
      <c r="N124">
        <v>105</v>
      </c>
      <c r="O124">
        <f t="shared" si="1"/>
        <v>1139</v>
      </c>
    </row>
    <row r="125" spans="1:15" x14ac:dyDescent="0.25">
      <c r="A125" t="str">
        <f>#REF!</f>
        <v>Margarina 240g La favorita</v>
      </c>
      <c r="B125" t="s">
        <v>99</v>
      </c>
      <c r="C125">
        <v>97</v>
      </c>
      <c r="D125">
        <v>101</v>
      </c>
      <c r="E125">
        <v>101</v>
      </c>
      <c r="F125">
        <v>101</v>
      </c>
      <c r="G125">
        <v>67</v>
      </c>
      <c r="H125">
        <v>101</v>
      </c>
      <c r="I125">
        <v>101</v>
      </c>
      <c r="J125">
        <v>83</v>
      </c>
      <c r="K125">
        <v>53</v>
      </c>
      <c r="L125">
        <v>101</v>
      </c>
      <c r="M125">
        <v>101</v>
      </c>
      <c r="N125">
        <v>101</v>
      </c>
      <c r="O125">
        <f t="shared" si="1"/>
        <v>1108</v>
      </c>
    </row>
    <row r="126" spans="1:15" x14ac:dyDescent="0.25">
      <c r="A126" t="str">
        <f>#REF!</f>
        <v>Fideos Sumesa 400 g</v>
      </c>
      <c r="B126" t="s">
        <v>99</v>
      </c>
      <c r="C126">
        <v>88</v>
      </c>
      <c r="D126">
        <v>102</v>
      </c>
      <c r="E126">
        <v>102</v>
      </c>
      <c r="F126">
        <v>102</v>
      </c>
      <c r="G126">
        <v>76</v>
      </c>
      <c r="H126">
        <v>102</v>
      </c>
      <c r="I126">
        <v>102</v>
      </c>
      <c r="J126">
        <v>82</v>
      </c>
      <c r="K126">
        <v>65</v>
      </c>
      <c r="L126">
        <v>102</v>
      </c>
      <c r="M126">
        <v>102</v>
      </c>
      <c r="N126">
        <v>102</v>
      </c>
      <c r="O126">
        <f t="shared" si="1"/>
        <v>1127</v>
      </c>
    </row>
    <row r="127" spans="1:15" x14ac:dyDescent="0.25">
      <c r="A127" t="str">
        <f>#REF!</f>
        <v>Cereal Mc Dougal 360 gr</v>
      </c>
      <c r="B127" t="s">
        <v>99</v>
      </c>
      <c r="C127">
        <v>95</v>
      </c>
      <c r="D127">
        <v>101</v>
      </c>
      <c r="E127">
        <v>101</v>
      </c>
      <c r="F127">
        <v>101</v>
      </c>
      <c r="G127">
        <v>73</v>
      </c>
      <c r="H127">
        <v>101</v>
      </c>
      <c r="I127">
        <v>101</v>
      </c>
      <c r="J127">
        <v>79</v>
      </c>
      <c r="K127">
        <v>58</v>
      </c>
      <c r="L127">
        <v>101</v>
      </c>
      <c r="M127">
        <v>101</v>
      </c>
      <c r="N127">
        <v>101</v>
      </c>
      <c r="O127">
        <f t="shared" si="1"/>
        <v>1113</v>
      </c>
    </row>
    <row r="128" spans="1:15" x14ac:dyDescent="0.25">
      <c r="A128" t="str">
        <f>#REF!</f>
        <v>Margarina Blue band 500 gr-leche condensada</v>
      </c>
      <c r="B128" t="s">
        <v>99</v>
      </c>
      <c r="C128">
        <v>88</v>
      </c>
      <c r="D128">
        <v>105</v>
      </c>
      <c r="E128">
        <v>105</v>
      </c>
      <c r="F128">
        <v>105</v>
      </c>
      <c r="G128">
        <v>72</v>
      </c>
      <c r="H128">
        <v>105</v>
      </c>
      <c r="I128">
        <v>105</v>
      </c>
      <c r="J128">
        <v>96</v>
      </c>
      <c r="K128">
        <v>53</v>
      </c>
      <c r="L128">
        <v>105</v>
      </c>
      <c r="M128">
        <v>105</v>
      </c>
      <c r="N128">
        <v>105</v>
      </c>
      <c r="O128">
        <f t="shared" si="1"/>
        <v>1149</v>
      </c>
    </row>
    <row r="129" spans="1:15" x14ac:dyDescent="0.25">
      <c r="A129" t="str">
        <f>#REF!</f>
        <v>Margarina Blue band 500 gr-vainilla</v>
      </c>
      <c r="B129" t="s">
        <v>99</v>
      </c>
      <c r="C129">
        <v>86</v>
      </c>
      <c r="D129">
        <v>111</v>
      </c>
      <c r="E129">
        <v>111</v>
      </c>
      <c r="F129">
        <v>111</v>
      </c>
      <c r="G129">
        <v>67</v>
      </c>
      <c r="H129">
        <v>111</v>
      </c>
      <c r="I129">
        <v>111</v>
      </c>
      <c r="J129">
        <v>84</v>
      </c>
      <c r="K129">
        <v>58</v>
      </c>
      <c r="L129">
        <v>111</v>
      </c>
      <c r="M129">
        <v>111</v>
      </c>
      <c r="N129">
        <v>111</v>
      </c>
      <c r="O129">
        <f t="shared" si="1"/>
        <v>1183</v>
      </c>
    </row>
    <row r="130" spans="1:15" x14ac:dyDescent="0.25">
      <c r="A130" t="str">
        <f>#REF!</f>
        <v>Margarina Blue band 500 gr-chocolate</v>
      </c>
      <c r="B130" t="s">
        <v>99</v>
      </c>
      <c r="C130">
        <v>89</v>
      </c>
      <c r="D130">
        <v>90</v>
      </c>
      <c r="E130">
        <v>90</v>
      </c>
      <c r="F130">
        <v>90</v>
      </c>
      <c r="G130">
        <v>72</v>
      </c>
      <c r="H130">
        <v>58</v>
      </c>
      <c r="I130">
        <v>90</v>
      </c>
      <c r="J130">
        <v>75</v>
      </c>
      <c r="K130">
        <v>61</v>
      </c>
      <c r="L130">
        <v>90</v>
      </c>
      <c r="M130">
        <v>90</v>
      </c>
      <c r="N130">
        <v>90</v>
      </c>
      <c r="O130">
        <f t="shared" si="1"/>
        <v>985</v>
      </c>
    </row>
    <row r="131" spans="1:15" x14ac:dyDescent="0.25">
      <c r="A131" t="str">
        <f>#REF!</f>
        <v>Margarina Blue band 500 gr-fresa</v>
      </c>
      <c r="B131" t="s">
        <v>99</v>
      </c>
      <c r="C131">
        <v>89</v>
      </c>
      <c r="D131">
        <v>111</v>
      </c>
      <c r="E131">
        <v>111</v>
      </c>
      <c r="F131">
        <v>111</v>
      </c>
      <c r="G131">
        <v>70</v>
      </c>
      <c r="H131">
        <v>73</v>
      </c>
      <c r="I131">
        <v>111</v>
      </c>
      <c r="J131">
        <v>98</v>
      </c>
      <c r="K131">
        <v>63</v>
      </c>
      <c r="L131">
        <v>111</v>
      </c>
      <c r="M131">
        <v>111</v>
      </c>
      <c r="N131">
        <v>111</v>
      </c>
      <c r="O131">
        <f t="shared" ref="O131:O192" si="2">C131+D131+E131+F131+G131+H131+I131+J131+K131+L131+M131+N131</f>
        <v>1170</v>
      </c>
    </row>
    <row r="132" spans="1:15" x14ac:dyDescent="0.25">
      <c r="A132" t="str">
        <f>#REF!</f>
        <v>Infusiones Natures Heart x20 sobres Te Verde Detox</v>
      </c>
      <c r="B132" t="s">
        <v>99</v>
      </c>
      <c r="C132">
        <v>89</v>
      </c>
      <c r="D132">
        <v>97</v>
      </c>
      <c r="E132">
        <v>97</v>
      </c>
      <c r="F132">
        <v>97</v>
      </c>
      <c r="G132">
        <v>71</v>
      </c>
      <c r="H132">
        <v>72</v>
      </c>
      <c r="I132">
        <v>97</v>
      </c>
      <c r="J132">
        <v>98</v>
      </c>
      <c r="K132">
        <v>61</v>
      </c>
      <c r="L132">
        <v>97</v>
      </c>
      <c r="M132">
        <v>97</v>
      </c>
      <c r="N132">
        <v>97</v>
      </c>
      <c r="O132">
        <f t="shared" si="2"/>
        <v>1070</v>
      </c>
    </row>
    <row r="133" spans="1:15" x14ac:dyDescent="0.25">
      <c r="A133" t="str">
        <f>#REF!</f>
        <v>Risotto alla parmigiana 175g Firma Italia</v>
      </c>
      <c r="B133" t="s">
        <v>99</v>
      </c>
      <c r="C133">
        <v>95</v>
      </c>
      <c r="D133">
        <v>100</v>
      </c>
      <c r="E133">
        <v>100</v>
      </c>
      <c r="F133">
        <v>100</v>
      </c>
      <c r="G133">
        <v>74</v>
      </c>
      <c r="H133">
        <v>51</v>
      </c>
      <c r="I133">
        <v>100</v>
      </c>
      <c r="J133">
        <v>75</v>
      </c>
      <c r="K133">
        <v>65</v>
      </c>
      <c r="L133">
        <v>100</v>
      </c>
      <c r="M133">
        <v>100</v>
      </c>
      <c r="N133">
        <v>100</v>
      </c>
      <c r="O133">
        <f t="shared" si="2"/>
        <v>1060</v>
      </c>
    </row>
    <row r="134" spans="1:15" x14ac:dyDescent="0.25">
      <c r="A134" t="str">
        <f>#REF!</f>
        <v>Arroz integral 2Kg Schullo</v>
      </c>
      <c r="B134" t="s">
        <v>99</v>
      </c>
      <c r="C134">
        <v>95</v>
      </c>
      <c r="D134">
        <v>104</v>
      </c>
      <c r="E134">
        <v>104</v>
      </c>
      <c r="F134">
        <v>104</v>
      </c>
      <c r="G134">
        <v>68</v>
      </c>
      <c r="H134">
        <v>55</v>
      </c>
      <c r="I134">
        <v>104</v>
      </c>
      <c r="J134">
        <v>75</v>
      </c>
      <c r="K134">
        <v>60</v>
      </c>
      <c r="L134">
        <v>104</v>
      </c>
      <c r="M134">
        <v>104</v>
      </c>
      <c r="N134">
        <v>104</v>
      </c>
      <c r="O134">
        <f t="shared" si="2"/>
        <v>1081</v>
      </c>
    </row>
    <row r="135" spans="1:15" x14ac:dyDescent="0.25">
      <c r="A135" t="str">
        <f>#REF!</f>
        <v>Salsa de tomate facundo 200g</v>
      </c>
      <c r="B135" t="s">
        <v>99</v>
      </c>
      <c r="C135">
        <v>95</v>
      </c>
      <c r="D135">
        <v>109</v>
      </c>
      <c r="E135">
        <v>109</v>
      </c>
      <c r="F135">
        <v>109</v>
      </c>
      <c r="G135">
        <v>67</v>
      </c>
      <c r="H135">
        <v>50</v>
      </c>
      <c r="I135">
        <v>109</v>
      </c>
      <c r="J135">
        <v>84</v>
      </c>
      <c r="K135">
        <v>64</v>
      </c>
      <c r="L135">
        <v>109</v>
      </c>
      <c r="M135">
        <v>109</v>
      </c>
      <c r="N135">
        <v>109</v>
      </c>
      <c r="O135">
        <f t="shared" si="2"/>
        <v>1123</v>
      </c>
    </row>
    <row r="136" spans="1:15" x14ac:dyDescent="0.25">
      <c r="A136" t="str">
        <f>#REF!</f>
        <v>Salsa china de soya oriental 520 g</v>
      </c>
      <c r="B136" t="s">
        <v>99</v>
      </c>
      <c r="C136">
        <v>89</v>
      </c>
      <c r="D136">
        <v>108</v>
      </c>
      <c r="E136">
        <v>108</v>
      </c>
      <c r="F136">
        <v>108</v>
      </c>
      <c r="G136">
        <v>73</v>
      </c>
      <c r="H136">
        <v>57</v>
      </c>
      <c r="I136">
        <v>108</v>
      </c>
      <c r="J136">
        <v>89</v>
      </c>
      <c r="K136">
        <v>51</v>
      </c>
      <c r="L136">
        <v>108</v>
      </c>
      <c r="M136">
        <v>108</v>
      </c>
      <c r="N136">
        <v>108</v>
      </c>
      <c r="O136">
        <f t="shared" si="2"/>
        <v>1115</v>
      </c>
    </row>
    <row r="137" spans="1:15" x14ac:dyDescent="0.25">
      <c r="A137" t="str">
        <f>#REF!</f>
        <v>Salsa bbq los andes 405 g</v>
      </c>
      <c r="B137" t="s">
        <v>99</v>
      </c>
      <c r="C137">
        <v>86</v>
      </c>
      <c r="D137">
        <v>110</v>
      </c>
      <c r="E137">
        <v>110</v>
      </c>
      <c r="F137">
        <v>110</v>
      </c>
      <c r="G137">
        <v>72</v>
      </c>
      <c r="H137">
        <v>68</v>
      </c>
      <c r="I137">
        <v>110</v>
      </c>
      <c r="J137">
        <v>89</v>
      </c>
      <c r="K137">
        <v>65</v>
      </c>
      <c r="L137">
        <v>110</v>
      </c>
      <c r="M137">
        <v>86</v>
      </c>
      <c r="N137">
        <v>110</v>
      </c>
      <c r="O137">
        <f t="shared" si="2"/>
        <v>1126</v>
      </c>
    </row>
    <row r="138" spans="1:15" x14ac:dyDescent="0.25">
      <c r="A138" t="str">
        <f>#REF!</f>
        <v>Infusiones aromatica con stevia dulcet x 25 anis</v>
      </c>
      <c r="B138" t="s">
        <v>99</v>
      </c>
      <c r="C138">
        <v>93</v>
      </c>
      <c r="D138">
        <v>96</v>
      </c>
      <c r="E138">
        <v>96</v>
      </c>
      <c r="F138">
        <v>96</v>
      </c>
      <c r="G138">
        <v>68</v>
      </c>
      <c r="H138">
        <v>72</v>
      </c>
      <c r="I138">
        <v>96</v>
      </c>
      <c r="J138">
        <v>71</v>
      </c>
      <c r="K138">
        <v>57</v>
      </c>
      <c r="L138">
        <v>96</v>
      </c>
      <c r="M138">
        <v>87</v>
      </c>
      <c r="N138">
        <v>96</v>
      </c>
      <c r="O138">
        <f t="shared" si="2"/>
        <v>1024</v>
      </c>
    </row>
    <row r="139" spans="1:15" x14ac:dyDescent="0.25">
      <c r="A139" t="str">
        <f>#REF!</f>
        <v>Gelatina en polvo Ta Riko 500 g pina</v>
      </c>
      <c r="B139" t="s">
        <v>99</v>
      </c>
      <c r="C139">
        <v>93</v>
      </c>
      <c r="D139">
        <v>101</v>
      </c>
      <c r="E139">
        <v>101</v>
      </c>
      <c r="F139">
        <v>101</v>
      </c>
      <c r="G139">
        <v>70</v>
      </c>
      <c r="H139">
        <v>67</v>
      </c>
      <c r="I139">
        <v>101</v>
      </c>
      <c r="J139">
        <v>87</v>
      </c>
      <c r="K139">
        <v>68</v>
      </c>
      <c r="L139">
        <v>101</v>
      </c>
      <c r="M139">
        <v>83</v>
      </c>
      <c r="N139">
        <v>101</v>
      </c>
      <c r="O139">
        <f t="shared" si="2"/>
        <v>1074</v>
      </c>
    </row>
    <row r="140" spans="1:15" x14ac:dyDescent="0.25">
      <c r="A140" t="str">
        <f>#REF!</f>
        <v>Aji peruano ile 50 g sobre</v>
      </c>
      <c r="B140" t="s">
        <v>99</v>
      </c>
      <c r="C140">
        <v>80</v>
      </c>
      <c r="D140">
        <v>108</v>
      </c>
      <c r="E140">
        <v>108</v>
      </c>
      <c r="F140">
        <v>108</v>
      </c>
      <c r="G140">
        <v>72</v>
      </c>
      <c r="H140">
        <v>56</v>
      </c>
      <c r="I140">
        <v>108</v>
      </c>
      <c r="J140">
        <v>97</v>
      </c>
      <c r="K140">
        <v>58</v>
      </c>
      <c r="L140">
        <v>108</v>
      </c>
      <c r="M140">
        <v>81</v>
      </c>
      <c r="N140">
        <v>108</v>
      </c>
      <c r="O140">
        <f t="shared" si="2"/>
        <v>1092</v>
      </c>
    </row>
    <row r="141" spans="1:15" x14ac:dyDescent="0.25">
      <c r="A141" t="str">
        <f>#REF!</f>
        <v>Pimienta de olor saboreando 50 g</v>
      </c>
      <c r="B141" t="s">
        <v>99</v>
      </c>
      <c r="C141">
        <v>83</v>
      </c>
      <c r="D141">
        <v>99</v>
      </c>
      <c r="E141">
        <v>99</v>
      </c>
      <c r="F141">
        <v>99</v>
      </c>
      <c r="G141">
        <v>75</v>
      </c>
      <c r="H141">
        <v>53</v>
      </c>
      <c r="I141">
        <v>99</v>
      </c>
      <c r="J141">
        <v>90</v>
      </c>
      <c r="K141">
        <v>59</v>
      </c>
      <c r="L141">
        <v>99</v>
      </c>
      <c r="M141">
        <v>84</v>
      </c>
      <c r="N141">
        <v>99</v>
      </c>
      <c r="O141">
        <f t="shared" si="2"/>
        <v>1038</v>
      </c>
    </row>
    <row r="142" spans="1:15" x14ac:dyDescent="0.25">
      <c r="A142" t="str">
        <f>#REF!</f>
        <v>Ajo en polvo ile 50 g</v>
      </c>
      <c r="B142" t="s">
        <v>99</v>
      </c>
      <c r="C142">
        <v>89</v>
      </c>
      <c r="D142">
        <v>101</v>
      </c>
      <c r="E142">
        <v>101</v>
      </c>
      <c r="F142">
        <v>101</v>
      </c>
      <c r="G142">
        <v>70</v>
      </c>
      <c r="H142">
        <v>75</v>
      </c>
      <c r="I142">
        <v>101</v>
      </c>
      <c r="J142">
        <v>78</v>
      </c>
      <c r="K142">
        <v>60</v>
      </c>
      <c r="L142">
        <v>101</v>
      </c>
      <c r="M142">
        <v>81</v>
      </c>
      <c r="N142">
        <v>101</v>
      </c>
      <c r="O142">
        <f t="shared" si="2"/>
        <v>1059</v>
      </c>
    </row>
    <row r="143" spans="1:15" x14ac:dyDescent="0.25">
      <c r="A143" t="str">
        <f>#REF!</f>
        <v>Fideos oriental 200 g sopita criolla</v>
      </c>
      <c r="B143" t="s">
        <v>99</v>
      </c>
      <c r="C143">
        <v>83</v>
      </c>
      <c r="D143">
        <v>91</v>
      </c>
      <c r="E143">
        <v>91</v>
      </c>
      <c r="F143">
        <v>91</v>
      </c>
      <c r="G143">
        <v>65</v>
      </c>
      <c r="H143">
        <v>72</v>
      </c>
      <c r="I143">
        <v>91</v>
      </c>
      <c r="J143">
        <v>93</v>
      </c>
      <c r="K143">
        <v>65</v>
      </c>
      <c r="L143">
        <v>91</v>
      </c>
      <c r="M143">
        <v>90</v>
      </c>
      <c r="N143">
        <v>91</v>
      </c>
      <c r="O143">
        <f t="shared" si="2"/>
        <v>1014</v>
      </c>
    </row>
    <row r="144" spans="1:15" x14ac:dyDescent="0.25">
      <c r="A144" t="str">
        <f>#REF!</f>
        <v>Chocolate negro para reposteria maquita 100 g</v>
      </c>
      <c r="B144" t="s">
        <v>99</v>
      </c>
      <c r="C144">
        <v>91</v>
      </c>
      <c r="D144">
        <v>96</v>
      </c>
      <c r="E144">
        <v>96</v>
      </c>
      <c r="F144">
        <v>96</v>
      </c>
      <c r="G144">
        <v>66</v>
      </c>
      <c r="H144">
        <v>67</v>
      </c>
      <c r="I144">
        <v>96</v>
      </c>
      <c r="J144">
        <v>95</v>
      </c>
      <c r="K144">
        <v>57</v>
      </c>
      <c r="L144">
        <v>96</v>
      </c>
      <c r="M144">
        <v>80</v>
      </c>
      <c r="N144">
        <v>96</v>
      </c>
      <c r="O144">
        <f t="shared" si="2"/>
        <v>1032</v>
      </c>
    </row>
    <row r="145" spans="1:15" x14ac:dyDescent="0.25">
      <c r="A145" t="str">
        <f>#REF!</f>
        <v>Sal yodada Cris-Sal 2 kg</v>
      </c>
      <c r="B145" t="s">
        <v>99</v>
      </c>
      <c r="C145">
        <v>95</v>
      </c>
      <c r="D145">
        <v>106</v>
      </c>
      <c r="E145">
        <v>106</v>
      </c>
      <c r="F145">
        <v>106</v>
      </c>
      <c r="G145">
        <v>74</v>
      </c>
      <c r="H145">
        <v>69</v>
      </c>
      <c r="I145">
        <v>106</v>
      </c>
      <c r="J145">
        <v>90</v>
      </c>
      <c r="K145">
        <v>50</v>
      </c>
      <c r="L145">
        <v>106</v>
      </c>
      <c r="M145">
        <v>82</v>
      </c>
      <c r="N145">
        <v>106</v>
      </c>
      <c r="O145">
        <f t="shared" si="2"/>
        <v>1096</v>
      </c>
    </row>
    <row r="146" spans="1:15" x14ac:dyDescent="0.25">
      <c r="A146" t="str">
        <f>#REF!</f>
        <v>Frejol negro gramolino 500 g</v>
      </c>
      <c r="B146" t="s">
        <v>99</v>
      </c>
      <c r="C146">
        <v>99</v>
      </c>
      <c r="D146">
        <v>97</v>
      </c>
      <c r="E146">
        <v>97</v>
      </c>
      <c r="F146">
        <v>97</v>
      </c>
      <c r="G146">
        <v>66</v>
      </c>
      <c r="H146">
        <v>75</v>
      </c>
      <c r="I146">
        <v>97</v>
      </c>
      <c r="J146">
        <v>85</v>
      </c>
      <c r="K146">
        <v>53</v>
      </c>
      <c r="L146">
        <v>97</v>
      </c>
      <c r="M146">
        <v>88</v>
      </c>
      <c r="N146">
        <v>97</v>
      </c>
      <c r="O146">
        <f t="shared" si="2"/>
        <v>1048</v>
      </c>
    </row>
    <row r="147" spans="1:15" x14ac:dyDescent="0.25">
      <c r="A147" t="str">
        <f>#REF!</f>
        <v>Cafe tostado y molido montanes 200 g</v>
      </c>
      <c r="B147" t="s">
        <v>99</v>
      </c>
      <c r="C147">
        <v>93</v>
      </c>
      <c r="D147">
        <v>106</v>
      </c>
      <c r="E147">
        <v>106</v>
      </c>
      <c r="F147">
        <v>106</v>
      </c>
      <c r="G147">
        <v>70</v>
      </c>
      <c r="H147">
        <v>68</v>
      </c>
      <c r="I147">
        <v>106</v>
      </c>
      <c r="J147">
        <v>92</v>
      </c>
      <c r="K147">
        <v>47</v>
      </c>
      <c r="L147">
        <v>106</v>
      </c>
      <c r="M147">
        <v>81</v>
      </c>
      <c r="N147">
        <v>106</v>
      </c>
      <c r="O147">
        <f t="shared" si="2"/>
        <v>1087</v>
      </c>
    </row>
    <row r="148" spans="1:15" x14ac:dyDescent="0.25">
      <c r="A148" t="str">
        <f>#REF!</f>
        <v>Azucar morena monterrey 1 kg</v>
      </c>
      <c r="B148" t="s">
        <v>99</v>
      </c>
      <c r="C148">
        <v>89</v>
      </c>
      <c r="D148">
        <v>92</v>
      </c>
      <c r="E148">
        <v>92</v>
      </c>
      <c r="F148">
        <v>92</v>
      </c>
      <c r="G148">
        <v>66</v>
      </c>
      <c r="H148">
        <v>60</v>
      </c>
      <c r="I148">
        <v>92</v>
      </c>
      <c r="J148">
        <v>86</v>
      </c>
      <c r="K148">
        <v>50</v>
      </c>
      <c r="L148">
        <v>92</v>
      </c>
      <c r="M148">
        <v>82</v>
      </c>
      <c r="N148">
        <v>92</v>
      </c>
      <c r="O148">
        <f t="shared" si="2"/>
        <v>985</v>
      </c>
    </row>
    <row r="149" spans="1:15" x14ac:dyDescent="0.25">
      <c r="A149" t="str">
        <f>#REF!</f>
        <v>Polvo para hornear royal 100 g</v>
      </c>
      <c r="B149" t="s">
        <v>99</v>
      </c>
      <c r="C149">
        <v>81</v>
      </c>
      <c r="D149">
        <v>99</v>
      </c>
      <c r="E149">
        <v>99</v>
      </c>
      <c r="F149">
        <v>99</v>
      </c>
      <c r="G149">
        <v>67</v>
      </c>
      <c r="H149">
        <v>77</v>
      </c>
      <c r="I149">
        <v>99</v>
      </c>
      <c r="J149">
        <v>98</v>
      </c>
      <c r="K149">
        <v>41</v>
      </c>
      <c r="L149">
        <v>99</v>
      </c>
      <c r="M149">
        <v>90</v>
      </c>
      <c r="N149">
        <v>99</v>
      </c>
      <c r="O149">
        <f t="shared" si="2"/>
        <v>1048</v>
      </c>
    </row>
    <row r="150" spans="1:15" x14ac:dyDescent="0.25">
      <c r="A150" t="str">
        <f>#REF!</f>
        <v>Fideos instantaneos lonchys 100 g pollo</v>
      </c>
      <c r="B150" t="s">
        <v>99</v>
      </c>
      <c r="C150">
        <v>82</v>
      </c>
      <c r="D150">
        <v>105</v>
      </c>
      <c r="E150">
        <v>105</v>
      </c>
      <c r="F150">
        <v>105</v>
      </c>
      <c r="G150">
        <v>71</v>
      </c>
      <c r="H150">
        <v>78</v>
      </c>
      <c r="I150">
        <v>105</v>
      </c>
      <c r="J150">
        <v>80</v>
      </c>
      <c r="K150">
        <v>40</v>
      </c>
      <c r="L150">
        <v>105</v>
      </c>
      <c r="M150">
        <v>80</v>
      </c>
      <c r="N150">
        <v>105</v>
      </c>
      <c r="O150">
        <f t="shared" si="2"/>
        <v>1061</v>
      </c>
    </row>
    <row r="151" spans="1:15" x14ac:dyDescent="0.25">
      <c r="A151" t="str">
        <f>#REF!</f>
        <v>Dulce de leche kiosko 250 g</v>
      </c>
      <c r="B151" t="s">
        <v>99</v>
      </c>
      <c r="C151">
        <v>99</v>
      </c>
      <c r="D151">
        <v>97</v>
      </c>
      <c r="E151">
        <v>97</v>
      </c>
      <c r="F151">
        <v>97</v>
      </c>
      <c r="G151">
        <v>71</v>
      </c>
      <c r="H151">
        <v>73</v>
      </c>
      <c r="I151">
        <v>97</v>
      </c>
      <c r="J151">
        <v>88</v>
      </c>
      <c r="K151">
        <v>49</v>
      </c>
      <c r="L151">
        <v>97</v>
      </c>
      <c r="M151">
        <v>84</v>
      </c>
      <c r="N151">
        <v>97</v>
      </c>
      <c r="O151">
        <f t="shared" si="2"/>
        <v>1046</v>
      </c>
    </row>
    <row r="152" spans="1:15" x14ac:dyDescent="0.25">
      <c r="A152" t="str">
        <f>#REF!</f>
        <v>Fideos don vittorio 500 g linguini grosso</v>
      </c>
      <c r="B152" t="s">
        <v>99</v>
      </c>
      <c r="C152">
        <v>85</v>
      </c>
      <c r="D152">
        <v>98</v>
      </c>
      <c r="E152">
        <v>98</v>
      </c>
      <c r="F152">
        <v>98</v>
      </c>
      <c r="G152">
        <v>67</v>
      </c>
      <c r="H152">
        <v>69</v>
      </c>
      <c r="I152">
        <v>98</v>
      </c>
      <c r="J152">
        <v>74</v>
      </c>
      <c r="K152">
        <v>48</v>
      </c>
      <c r="L152">
        <v>98</v>
      </c>
      <c r="M152">
        <v>84</v>
      </c>
      <c r="N152">
        <v>98</v>
      </c>
      <c r="O152">
        <f t="shared" si="2"/>
        <v>1015</v>
      </c>
    </row>
    <row r="153" spans="1:15" x14ac:dyDescent="0.25">
      <c r="A153" t="str">
        <f>#REF!</f>
        <v>Crema de avellana delilu 200 g</v>
      </c>
      <c r="B153" t="s">
        <v>99</v>
      </c>
      <c r="C153">
        <v>97</v>
      </c>
      <c r="D153">
        <v>104</v>
      </c>
      <c r="E153">
        <v>104</v>
      </c>
      <c r="F153">
        <v>104</v>
      </c>
      <c r="G153">
        <v>67</v>
      </c>
      <c r="H153">
        <v>51</v>
      </c>
      <c r="I153">
        <v>104</v>
      </c>
      <c r="J153">
        <v>72</v>
      </c>
      <c r="K153">
        <v>44</v>
      </c>
      <c r="L153">
        <v>104</v>
      </c>
      <c r="M153">
        <v>85</v>
      </c>
      <c r="N153">
        <v>104</v>
      </c>
      <c r="O153">
        <f t="shared" si="2"/>
        <v>1040</v>
      </c>
    </row>
    <row r="154" spans="1:15" x14ac:dyDescent="0.25">
      <c r="A154" t="str">
        <f>#REF!</f>
        <v>Arroz super extra 5 kg</v>
      </c>
      <c r="B154" t="s">
        <v>99</v>
      </c>
      <c r="C154">
        <v>91</v>
      </c>
      <c r="D154">
        <v>102</v>
      </c>
      <c r="E154">
        <v>102</v>
      </c>
      <c r="F154">
        <v>102</v>
      </c>
      <c r="G154">
        <v>76</v>
      </c>
      <c r="H154">
        <v>55</v>
      </c>
      <c r="I154">
        <v>102</v>
      </c>
      <c r="J154">
        <v>74</v>
      </c>
      <c r="K154">
        <v>44</v>
      </c>
      <c r="L154">
        <v>102</v>
      </c>
      <c r="M154">
        <v>88</v>
      </c>
      <c r="N154">
        <v>102</v>
      </c>
      <c r="O154">
        <f t="shared" si="2"/>
        <v>1040</v>
      </c>
    </row>
    <row r="155" spans="1:15" x14ac:dyDescent="0.25">
      <c r="A155" t="str">
        <f>#REF!</f>
        <v>Infusiones ile x 25 sobres hierba luisa</v>
      </c>
      <c r="B155" t="s">
        <v>99</v>
      </c>
      <c r="C155">
        <v>81</v>
      </c>
      <c r="D155">
        <v>111</v>
      </c>
      <c r="E155">
        <v>111</v>
      </c>
      <c r="F155">
        <v>111</v>
      </c>
      <c r="G155">
        <v>71</v>
      </c>
      <c r="H155">
        <v>64</v>
      </c>
      <c r="I155">
        <v>111</v>
      </c>
      <c r="J155">
        <v>78</v>
      </c>
      <c r="K155">
        <v>46</v>
      </c>
      <c r="L155">
        <v>111</v>
      </c>
      <c r="M155">
        <v>89</v>
      </c>
      <c r="N155">
        <v>111</v>
      </c>
      <c r="O155">
        <f t="shared" si="2"/>
        <v>1095</v>
      </c>
    </row>
    <row r="156" spans="1:15" x14ac:dyDescent="0.25">
      <c r="A156" t="str">
        <f>#REF!</f>
        <v>Cereal zucaritas kelloggs 480 g</v>
      </c>
      <c r="B156" t="s">
        <v>99</v>
      </c>
      <c r="C156">
        <v>92</v>
      </c>
      <c r="D156">
        <v>107</v>
      </c>
      <c r="E156">
        <v>107</v>
      </c>
      <c r="F156">
        <v>107</v>
      </c>
      <c r="G156">
        <v>70</v>
      </c>
      <c r="H156">
        <v>62</v>
      </c>
      <c r="I156">
        <v>107</v>
      </c>
      <c r="J156">
        <v>79</v>
      </c>
      <c r="K156">
        <v>50</v>
      </c>
      <c r="L156">
        <v>107</v>
      </c>
      <c r="M156">
        <v>80</v>
      </c>
      <c r="N156">
        <v>107</v>
      </c>
      <c r="O156">
        <f t="shared" si="2"/>
        <v>1075</v>
      </c>
    </row>
    <row r="157" spans="1:15" x14ac:dyDescent="0.25">
      <c r="A157" t="str">
        <f>#REF!</f>
        <v>Harina de maiz maizabrosa 1000 g</v>
      </c>
      <c r="B157" t="s">
        <v>99</v>
      </c>
      <c r="C157">
        <v>86</v>
      </c>
      <c r="D157">
        <v>95</v>
      </c>
      <c r="E157">
        <v>95</v>
      </c>
      <c r="F157">
        <v>95</v>
      </c>
      <c r="G157">
        <v>72</v>
      </c>
      <c r="H157">
        <v>71</v>
      </c>
      <c r="I157">
        <v>95</v>
      </c>
      <c r="J157">
        <v>81</v>
      </c>
      <c r="K157">
        <v>48</v>
      </c>
      <c r="L157">
        <v>95</v>
      </c>
      <c r="M157">
        <v>86</v>
      </c>
      <c r="N157">
        <v>95</v>
      </c>
      <c r="O157">
        <f t="shared" si="2"/>
        <v>1014</v>
      </c>
    </row>
    <row r="158" spans="1:15" x14ac:dyDescent="0.25">
      <c r="A158" t="str">
        <f>#REF!</f>
        <v>Salsa de queso ricos 99 g</v>
      </c>
      <c r="B158" t="s">
        <v>99</v>
      </c>
      <c r="C158">
        <v>90</v>
      </c>
      <c r="D158">
        <v>90</v>
      </c>
      <c r="E158">
        <v>90</v>
      </c>
      <c r="F158">
        <v>90</v>
      </c>
      <c r="G158">
        <v>71</v>
      </c>
      <c r="H158">
        <v>58</v>
      </c>
      <c r="I158">
        <v>90</v>
      </c>
      <c r="J158">
        <v>80</v>
      </c>
      <c r="K158">
        <v>84</v>
      </c>
      <c r="L158">
        <v>90</v>
      </c>
      <c r="M158">
        <v>86</v>
      </c>
      <c r="N158">
        <v>90</v>
      </c>
      <c r="O158">
        <f t="shared" si="2"/>
        <v>1009</v>
      </c>
    </row>
    <row r="159" spans="1:15" x14ac:dyDescent="0.25">
      <c r="A159" t="str">
        <f>#REF!</f>
        <v>Aceite con achiote Ta Riko 500 ml</v>
      </c>
      <c r="B159" t="s">
        <v>99</v>
      </c>
      <c r="C159">
        <v>96</v>
      </c>
      <c r="D159">
        <v>95</v>
      </c>
      <c r="E159">
        <v>95</v>
      </c>
      <c r="F159">
        <v>95</v>
      </c>
      <c r="G159">
        <v>70</v>
      </c>
      <c r="H159">
        <v>75</v>
      </c>
      <c r="I159">
        <v>95</v>
      </c>
      <c r="J159">
        <v>80</v>
      </c>
      <c r="K159">
        <v>42</v>
      </c>
      <c r="L159">
        <v>95</v>
      </c>
      <c r="M159">
        <v>84</v>
      </c>
      <c r="N159">
        <v>95</v>
      </c>
      <c r="O159">
        <f t="shared" si="2"/>
        <v>1017</v>
      </c>
    </row>
    <row r="160" spans="1:15" x14ac:dyDescent="0.25">
      <c r="A160" t="str">
        <f>#REF!</f>
        <v>Pan mini molde sal Dandy 250 g</v>
      </c>
      <c r="B160" t="s">
        <v>99</v>
      </c>
      <c r="C160">
        <v>94</v>
      </c>
      <c r="D160">
        <v>92</v>
      </c>
      <c r="E160">
        <v>92</v>
      </c>
      <c r="F160">
        <v>92</v>
      </c>
      <c r="G160">
        <v>75</v>
      </c>
      <c r="H160">
        <v>64</v>
      </c>
      <c r="I160">
        <v>92</v>
      </c>
      <c r="J160">
        <v>75</v>
      </c>
      <c r="K160">
        <v>46</v>
      </c>
      <c r="L160">
        <v>92</v>
      </c>
      <c r="M160">
        <v>83</v>
      </c>
      <c r="N160">
        <v>92</v>
      </c>
      <c r="O160">
        <f t="shared" si="2"/>
        <v>989</v>
      </c>
    </row>
    <row r="161" spans="1:15" x14ac:dyDescent="0.25">
      <c r="A161" t="str">
        <f>#REF!</f>
        <v>Manjar Ta Riko 200 g</v>
      </c>
      <c r="B161" t="s">
        <v>99</v>
      </c>
      <c r="C161">
        <v>93</v>
      </c>
      <c r="D161">
        <v>98</v>
      </c>
      <c r="E161">
        <v>98</v>
      </c>
      <c r="F161">
        <v>98</v>
      </c>
      <c r="G161">
        <v>73</v>
      </c>
      <c r="H161">
        <v>57</v>
      </c>
      <c r="I161">
        <v>98</v>
      </c>
      <c r="J161">
        <v>75</v>
      </c>
      <c r="K161">
        <v>50</v>
      </c>
      <c r="L161">
        <v>98</v>
      </c>
      <c r="M161">
        <v>81</v>
      </c>
      <c r="N161">
        <v>98</v>
      </c>
      <c r="O161">
        <f t="shared" si="2"/>
        <v>1017</v>
      </c>
    </row>
    <row r="162" spans="1:15" x14ac:dyDescent="0.25">
      <c r="A162" t="str">
        <f>#REF!</f>
        <v>Pan molde sin corteza Ta Riko 450 g</v>
      </c>
      <c r="B162" t="s">
        <v>99</v>
      </c>
      <c r="C162">
        <v>83</v>
      </c>
      <c r="D162">
        <v>100</v>
      </c>
      <c r="E162">
        <v>100</v>
      </c>
      <c r="F162">
        <v>100</v>
      </c>
      <c r="G162">
        <v>70</v>
      </c>
      <c r="H162">
        <v>55</v>
      </c>
      <c r="I162">
        <v>100</v>
      </c>
      <c r="J162">
        <v>81</v>
      </c>
      <c r="K162">
        <v>54</v>
      </c>
      <c r="L162">
        <v>100</v>
      </c>
      <c r="M162">
        <v>86</v>
      </c>
      <c r="N162">
        <v>100</v>
      </c>
      <c r="O162">
        <f t="shared" si="2"/>
        <v>1029</v>
      </c>
    </row>
    <row r="163" spans="1:15" x14ac:dyDescent="0.25">
      <c r="A163" t="str">
        <f>#REF!</f>
        <v>Pan mini molde integral Dandy 250 g</v>
      </c>
      <c r="B163" t="s">
        <v>99</v>
      </c>
      <c r="C163">
        <v>84</v>
      </c>
      <c r="D163">
        <v>110</v>
      </c>
      <c r="E163">
        <v>110</v>
      </c>
      <c r="F163">
        <v>110</v>
      </c>
      <c r="G163">
        <v>72</v>
      </c>
      <c r="H163">
        <v>60</v>
      </c>
      <c r="I163">
        <v>110</v>
      </c>
      <c r="J163">
        <v>77</v>
      </c>
      <c r="K163">
        <v>50</v>
      </c>
      <c r="L163">
        <v>110</v>
      </c>
      <c r="M163">
        <v>85</v>
      </c>
      <c r="N163">
        <v>110</v>
      </c>
      <c r="O163">
        <f t="shared" si="2"/>
        <v>1088</v>
      </c>
    </row>
    <row r="164" spans="1:15" x14ac:dyDescent="0.25">
      <c r="A164" t="str">
        <f>#REF!</f>
        <v>Mini tostadas integral Dandy 60 g</v>
      </c>
      <c r="B164" t="s">
        <v>99</v>
      </c>
      <c r="C164">
        <v>84</v>
      </c>
      <c r="D164">
        <v>106</v>
      </c>
      <c r="E164">
        <v>106</v>
      </c>
      <c r="F164">
        <v>106</v>
      </c>
      <c r="G164">
        <v>72</v>
      </c>
      <c r="H164">
        <v>75</v>
      </c>
      <c r="I164">
        <v>106</v>
      </c>
      <c r="J164">
        <v>86</v>
      </c>
      <c r="K164">
        <v>49</v>
      </c>
      <c r="L164">
        <v>106</v>
      </c>
      <c r="M164">
        <v>88</v>
      </c>
      <c r="N164">
        <v>106</v>
      </c>
      <c r="O164">
        <f t="shared" si="2"/>
        <v>1090</v>
      </c>
    </row>
    <row r="165" spans="1:15" x14ac:dyDescent="0.25">
      <c r="A165" t="str">
        <f>#REF!</f>
        <v>Canguil Del Sur 250 g</v>
      </c>
      <c r="B165" t="s">
        <v>99</v>
      </c>
      <c r="C165">
        <v>98</v>
      </c>
      <c r="D165">
        <v>99</v>
      </c>
      <c r="E165">
        <v>99</v>
      </c>
      <c r="F165">
        <v>99</v>
      </c>
      <c r="G165">
        <v>73</v>
      </c>
      <c r="H165">
        <v>59</v>
      </c>
      <c r="I165">
        <v>99</v>
      </c>
      <c r="J165">
        <v>78</v>
      </c>
      <c r="K165">
        <v>44</v>
      </c>
      <c r="L165">
        <v>99</v>
      </c>
      <c r="M165">
        <v>83</v>
      </c>
      <c r="N165">
        <v>99</v>
      </c>
      <c r="O165">
        <f t="shared" si="2"/>
        <v>1029</v>
      </c>
    </row>
    <row r="166" spans="1:15" x14ac:dyDescent="0.25">
      <c r="A166" t="str">
        <f>#REF!</f>
        <v>Harina de trigo Estrella de octubre 1 Kg</v>
      </c>
      <c r="B166" t="s">
        <v>99</v>
      </c>
      <c r="C166">
        <v>45</v>
      </c>
      <c r="D166">
        <v>102</v>
      </c>
      <c r="E166">
        <v>102</v>
      </c>
      <c r="F166">
        <v>102</v>
      </c>
      <c r="G166">
        <v>74</v>
      </c>
      <c r="H166">
        <v>59</v>
      </c>
      <c r="I166">
        <v>102</v>
      </c>
      <c r="J166">
        <v>95</v>
      </c>
      <c r="K166">
        <v>50</v>
      </c>
      <c r="L166">
        <v>102</v>
      </c>
      <c r="M166">
        <v>82</v>
      </c>
      <c r="N166">
        <v>102</v>
      </c>
      <c r="O166">
        <f t="shared" si="2"/>
        <v>1017</v>
      </c>
    </row>
    <row r="167" spans="1:15" x14ac:dyDescent="0.25">
      <c r="A167" t="str">
        <f>#REF!</f>
        <v>Avena ya 250 g</v>
      </c>
      <c r="B167" t="s">
        <v>99</v>
      </c>
      <c r="C167">
        <v>75</v>
      </c>
      <c r="D167">
        <v>96</v>
      </c>
      <c r="E167">
        <v>96</v>
      </c>
      <c r="F167">
        <v>96</v>
      </c>
      <c r="G167">
        <v>70</v>
      </c>
      <c r="H167">
        <v>60</v>
      </c>
      <c r="I167">
        <v>96</v>
      </c>
      <c r="J167">
        <v>78</v>
      </c>
      <c r="K167">
        <v>65</v>
      </c>
      <c r="L167">
        <v>96</v>
      </c>
      <c r="M167">
        <v>83</v>
      </c>
      <c r="N167">
        <v>96</v>
      </c>
      <c r="O167">
        <f t="shared" si="2"/>
        <v>1007</v>
      </c>
    </row>
    <row r="168" spans="1:15" x14ac:dyDescent="0.25">
      <c r="A168" t="str">
        <f>#REF!</f>
        <v>Avena molida ya 500 g</v>
      </c>
      <c r="B168" t="s">
        <v>99</v>
      </c>
      <c r="C168">
        <v>83</v>
      </c>
      <c r="D168">
        <v>103</v>
      </c>
      <c r="E168">
        <v>103</v>
      </c>
      <c r="F168">
        <v>103</v>
      </c>
      <c r="G168">
        <v>76</v>
      </c>
      <c r="H168">
        <v>79</v>
      </c>
      <c r="I168">
        <v>103</v>
      </c>
      <c r="J168">
        <v>92</v>
      </c>
      <c r="K168">
        <v>63</v>
      </c>
      <c r="L168">
        <v>103</v>
      </c>
      <c r="M168">
        <v>88</v>
      </c>
      <c r="N168">
        <v>103</v>
      </c>
      <c r="O168">
        <f t="shared" si="2"/>
        <v>1099</v>
      </c>
    </row>
    <row r="169" spans="1:15" x14ac:dyDescent="0.25">
      <c r="A169" t="str">
        <f>#REF!</f>
        <v>Fideos instantaneos Sumesa 100 g</v>
      </c>
      <c r="B169" t="s">
        <v>99</v>
      </c>
      <c r="C169">
        <v>84</v>
      </c>
      <c r="D169">
        <v>104</v>
      </c>
      <c r="E169">
        <v>104</v>
      </c>
      <c r="F169">
        <v>104</v>
      </c>
      <c r="G169">
        <v>72</v>
      </c>
      <c r="H169">
        <v>61</v>
      </c>
      <c r="I169">
        <v>104</v>
      </c>
      <c r="J169">
        <v>70</v>
      </c>
      <c r="K169">
        <v>65</v>
      </c>
      <c r="L169">
        <v>104</v>
      </c>
      <c r="M169">
        <v>83</v>
      </c>
      <c r="N169">
        <v>104</v>
      </c>
      <c r="O169">
        <f t="shared" si="2"/>
        <v>1059</v>
      </c>
    </row>
    <row r="170" spans="1:15" x14ac:dyDescent="0.25">
      <c r="A170" t="str">
        <f>#REF!</f>
        <v>Flan vainilla Ta Riko 80 g</v>
      </c>
      <c r="B170" t="s">
        <v>99</v>
      </c>
      <c r="C170">
        <v>90</v>
      </c>
      <c r="D170">
        <v>103</v>
      </c>
      <c r="E170">
        <v>103</v>
      </c>
      <c r="F170">
        <v>103</v>
      </c>
      <c r="G170">
        <v>75</v>
      </c>
      <c r="H170">
        <v>69</v>
      </c>
      <c r="I170">
        <v>103</v>
      </c>
      <c r="J170">
        <v>81</v>
      </c>
      <c r="K170">
        <v>65</v>
      </c>
      <c r="L170">
        <v>103</v>
      </c>
      <c r="M170">
        <v>85</v>
      </c>
      <c r="N170">
        <v>103</v>
      </c>
      <c r="O170">
        <f t="shared" si="2"/>
        <v>1083</v>
      </c>
    </row>
    <row r="171" spans="1:15" x14ac:dyDescent="0.25">
      <c r="A171" t="str">
        <f>#REF!</f>
        <v>Tostadas integral Estrella 100 g</v>
      </c>
      <c r="B171" t="s">
        <v>99</v>
      </c>
      <c r="C171">
        <v>96</v>
      </c>
      <c r="D171">
        <v>92</v>
      </c>
      <c r="E171">
        <v>92</v>
      </c>
      <c r="F171">
        <v>92</v>
      </c>
      <c r="G171">
        <v>66</v>
      </c>
      <c r="H171">
        <v>54</v>
      </c>
      <c r="I171">
        <v>92</v>
      </c>
      <c r="J171">
        <v>74</v>
      </c>
      <c r="K171">
        <v>90</v>
      </c>
      <c r="L171">
        <v>92</v>
      </c>
      <c r="M171">
        <v>83</v>
      </c>
      <c r="N171">
        <v>92</v>
      </c>
      <c r="O171">
        <f t="shared" si="2"/>
        <v>1015</v>
      </c>
    </row>
    <row r="172" spans="1:15" x14ac:dyDescent="0.25">
      <c r="A172" t="str">
        <f>#REF!</f>
        <v>Lasana precocida carozzi 360 g</v>
      </c>
      <c r="B172" t="s">
        <v>99</v>
      </c>
      <c r="C172">
        <v>86</v>
      </c>
      <c r="D172">
        <v>111</v>
      </c>
      <c r="E172">
        <v>111</v>
      </c>
      <c r="F172">
        <v>111</v>
      </c>
      <c r="G172">
        <v>70</v>
      </c>
      <c r="H172">
        <v>58</v>
      </c>
      <c r="I172">
        <v>111</v>
      </c>
      <c r="J172">
        <v>100</v>
      </c>
      <c r="K172">
        <v>62</v>
      </c>
      <c r="L172">
        <v>111</v>
      </c>
      <c r="M172">
        <v>82</v>
      </c>
      <c r="N172">
        <v>111</v>
      </c>
      <c r="O172">
        <f t="shared" si="2"/>
        <v>1124</v>
      </c>
    </row>
    <row r="173" spans="1:15" x14ac:dyDescent="0.25">
      <c r="A173" t="str">
        <f>#REF!</f>
        <v>Manteca Los 3 chanchitos 1 kg</v>
      </c>
      <c r="B173" t="s">
        <v>99</v>
      </c>
      <c r="C173">
        <v>98</v>
      </c>
      <c r="D173">
        <v>99</v>
      </c>
      <c r="E173">
        <v>99</v>
      </c>
      <c r="F173">
        <v>99</v>
      </c>
      <c r="G173">
        <v>71</v>
      </c>
      <c r="H173">
        <v>54</v>
      </c>
      <c r="I173">
        <v>99</v>
      </c>
      <c r="J173">
        <v>85</v>
      </c>
      <c r="K173">
        <v>61</v>
      </c>
      <c r="L173">
        <v>99</v>
      </c>
      <c r="M173">
        <v>80</v>
      </c>
      <c r="N173">
        <v>99</v>
      </c>
      <c r="O173">
        <f t="shared" si="2"/>
        <v>1043</v>
      </c>
    </row>
    <row r="174" spans="1:15" x14ac:dyDescent="0.25">
      <c r="A174" t="str">
        <f>#REF!</f>
        <v>Colada mora tapiorica 200 g</v>
      </c>
      <c r="B174" t="s">
        <v>99</v>
      </c>
      <c r="C174">
        <v>53</v>
      </c>
      <c r="D174">
        <v>95</v>
      </c>
      <c r="E174">
        <v>95</v>
      </c>
      <c r="F174">
        <v>95</v>
      </c>
      <c r="G174">
        <v>67</v>
      </c>
      <c r="H174">
        <v>76</v>
      </c>
      <c r="I174">
        <v>95</v>
      </c>
      <c r="J174">
        <v>94</v>
      </c>
      <c r="K174">
        <v>62</v>
      </c>
      <c r="L174">
        <v>95</v>
      </c>
      <c r="M174">
        <v>87</v>
      </c>
      <c r="N174">
        <v>95</v>
      </c>
      <c r="O174">
        <f t="shared" si="2"/>
        <v>1009</v>
      </c>
    </row>
    <row r="175" spans="1:15" x14ac:dyDescent="0.25">
      <c r="A175" t="str">
        <f>#REF!</f>
        <v>Manjar Alpina 500 g</v>
      </c>
      <c r="B175" t="s">
        <v>99</v>
      </c>
      <c r="C175">
        <v>62</v>
      </c>
      <c r="D175">
        <v>112</v>
      </c>
      <c r="E175">
        <v>112</v>
      </c>
      <c r="F175">
        <v>112</v>
      </c>
      <c r="G175">
        <v>76</v>
      </c>
      <c r="H175">
        <v>75</v>
      </c>
      <c r="I175">
        <v>112</v>
      </c>
      <c r="J175">
        <v>82</v>
      </c>
      <c r="K175">
        <v>68</v>
      </c>
      <c r="L175">
        <v>112</v>
      </c>
      <c r="M175">
        <v>82</v>
      </c>
      <c r="N175">
        <v>112</v>
      </c>
      <c r="O175">
        <f t="shared" si="2"/>
        <v>1117</v>
      </c>
    </row>
    <row r="176" spans="1:15" x14ac:dyDescent="0.25">
      <c r="A176" t="str">
        <f>#REF!</f>
        <v>Torta chocolate Royal 450 g</v>
      </c>
      <c r="B176" t="s">
        <v>99</v>
      </c>
      <c r="C176">
        <v>54</v>
      </c>
      <c r="D176">
        <v>95</v>
      </c>
      <c r="E176">
        <v>95</v>
      </c>
      <c r="F176">
        <v>95</v>
      </c>
      <c r="G176">
        <v>70</v>
      </c>
      <c r="H176">
        <v>66</v>
      </c>
      <c r="I176">
        <v>95</v>
      </c>
      <c r="J176">
        <v>95</v>
      </c>
      <c r="K176">
        <v>62</v>
      </c>
      <c r="L176">
        <v>95</v>
      </c>
      <c r="M176">
        <v>87</v>
      </c>
      <c r="N176">
        <v>95</v>
      </c>
      <c r="O176">
        <f t="shared" si="2"/>
        <v>1004</v>
      </c>
    </row>
    <row r="177" spans="1:15" x14ac:dyDescent="0.25">
      <c r="A177" t="str">
        <f>#REF!</f>
        <v>Torta vainilla Royal 450 g</v>
      </c>
      <c r="B177" t="s">
        <v>99</v>
      </c>
      <c r="C177">
        <v>59</v>
      </c>
      <c r="D177">
        <v>91</v>
      </c>
      <c r="E177">
        <v>91</v>
      </c>
      <c r="F177">
        <v>91</v>
      </c>
      <c r="G177">
        <v>74</v>
      </c>
      <c r="H177">
        <v>63</v>
      </c>
      <c r="I177">
        <v>91</v>
      </c>
      <c r="J177">
        <v>73</v>
      </c>
      <c r="K177">
        <v>89</v>
      </c>
      <c r="L177">
        <v>91</v>
      </c>
      <c r="M177">
        <v>90</v>
      </c>
      <c r="N177">
        <v>91</v>
      </c>
      <c r="O177">
        <f t="shared" si="2"/>
        <v>994</v>
      </c>
    </row>
    <row r="178" spans="1:15" x14ac:dyDescent="0.25">
      <c r="A178" t="str">
        <f>#REF!</f>
        <v>Mayonesa Girasol 200 g</v>
      </c>
      <c r="B178" t="s">
        <v>99</v>
      </c>
      <c r="C178">
        <v>65</v>
      </c>
      <c r="D178">
        <v>111</v>
      </c>
      <c r="E178">
        <v>111</v>
      </c>
      <c r="F178">
        <v>111</v>
      </c>
      <c r="G178">
        <v>68</v>
      </c>
      <c r="H178">
        <v>68</v>
      </c>
      <c r="I178">
        <v>111</v>
      </c>
      <c r="J178">
        <v>84</v>
      </c>
      <c r="K178">
        <v>68</v>
      </c>
      <c r="L178">
        <v>111</v>
      </c>
      <c r="M178">
        <v>84</v>
      </c>
      <c r="N178">
        <v>111</v>
      </c>
      <c r="O178">
        <f t="shared" si="2"/>
        <v>1103</v>
      </c>
    </row>
    <row r="179" spans="1:15" x14ac:dyDescent="0.25">
      <c r="A179" t="str">
        <f>#REF!</f>
        <v>Café clásico ColCafé 170 g</v>
      </c>
      <c r="B179" t="s">
        <v>99</v>
      </c>
      <c r="C179">
        <v>58</v>
      </c>
      <c r="D179">
        <v>111</v>
      </c>
      <c r="E179">
        <v>111</v>
      </c>
      <c r="F179">
        <v>111</v>
      </c>
      <c r="G179">
        <v>75</v>
      </c>
      <c r="H179">
        <v>61</v>
      </c>
      <c r="I179">
        <v>111</v>
      </c>
      <c r="J179">
        <v>91</v>
      </c>
      <c r="K179">
        <v>68</v>
      </c>
      <c r="L179">
        <v>111</v>
      </c>
      <c r="M179">
        <v>82</v>
      </c>
      <c r="N179">
        <v>111</v>
      </c>
      <c r="O179">
        <f t="shared" si="2"/>
        <v>1101</v>
      </c>
    </row>
    <row r="180" spans="1:15" x14ac:dyDescent="0.25">
      <c r="A180" t="str">
        <f>#REF!</f>
        <v>Café liofilizado Buen día 85 g</v>
      </c>
      <c r="B180" t="s">
        <v>99</v>
      </c>
      <c r="C180">
        <v>57</v>
      </c>
      <c r="D180">
        <v>91</v>
      </c>
      <c r="E180">
        <v>91</v>
      </c>
      <c r="F180">
        <v>91</v>
      </c>
      <c r="G180">
        <v>73</v>
      </c>
      <c r="H180">
        <v>75</v>
      </c>
      <c r="I180">
        <v>91</v>
      </c>
      <c r="J180">
        <v>98</v>
      </c>
      <c r="K180">
        <v>65</v>
      </c>
      <c r="L180">
        <v>91</v>
      </c>
      <c r="M180">
        <v>86</v>
      </c>
      <c r="N180">
        <v>91</v>
      </c>
      <c r="O180">
        <f t="shared" si="2"/>
        <v>1000</v>
      </c>
    </row>
    <row r="181" spans="1:15" x14ac:dyDescent="0.25">
      <c r="A181" t="str">
        <f>#REF!</f>
        <v>Fideos codo rayado Don Vittorio 250 g</v>
      </c>
      <c r="B181" t="s">
        <v>99</v>
      </c>
      <c r="C181">
        <v>59</v>
      </c>
      <c r="D181">
        <v>91</v>
      </c>
      <c r="E181">
        <v>91</v>
      </c>
      <c r="F181">
        <v>91</v>
      </c>
      <c r="G181">
        <v>66</v>
      </c>
      <c r="H181">
        <v>66</v>
      </c>
      <c r="I181">
        <v>91</v>
      </c>
      <c r="J181">
        <v>90</v>
      </c>
      <c r="K181">
        <v>62</v>
      </c>
      <c r="L181">
        <v>91</v>
      </c>
      <c r="M181">
        <v>86</v>
      </c>
      <c r="N181">
        <v>91</v>
      </c>
      <c r="O181">
        <f t="shared" si="2"/>
        <v>975</v>
      </c>
    </row>
    <row r="182" spans="1:15" x14ac:dyDescent="0.25">
      <c r="A182" t="str">
        <f>#REF!</f>
        <v>Apanadura Moderna 250 g</v>
      </c>
      <c r="B182" t="s">
        <v>99</v>
      </c>
      <c r="C182">
        <v>64</v>
      </c>
      <c r="D182">
        <v>98</v>
      </c>
      <c r="E182">
        <v>98</v>
      </c>
      <c r="F182">
        <v>98</v>
      </c>
      <c r="G182">
        <v>72</v>
      </c>
      <c r="H182">
        <v>54</v>
      </c>
      <c r="I182">
        <v>98</v>
      </c>
      <c r="J182">
        <v>97</v>
      </c>
      <c r="K182">
        <v>67</v>
      </c>
      <c r="L182">
        <v>98</v>
      </c>
      <c r="M182">
        <v>84</v>
      </c>
      <c r="N182">
        <v>98</v>
      </c>
      <c r="O182">
        <f t="shared" si="2"/>
        <v>1026</v>
      </c>
    </row>
    <row r="183" spans="1:15" x14ac:dyDescent="0.25">
      <c r="A183" t="str">
        <f>#REF!</f>
        <v>Pan para hamburguesa Moderna 280 g</v>
      </c>
      <c r="B183" t="s">
        <v>99</v>
      </c>
      <c r="C183">
        <v>61</v>
      </c>
      <c r="D183">
        <v>106</v>
      </c>
      <c r="E183">
        <v>106</v>
      </c>
      <c r="F183">
        <v>106</v>
      </c>
      <c r="G183">
        <v>69</v>
      </c>
      <c r="H183">
        <v>55</v>
      </c>
      <c r="I183">
        <v>106</v>
      </c>
      <c r="J183">
        <v>73</v>
      </c>
      <c r="K183">
        <v>65</v>
      </c>
      <c r="L183">
        <v>106</v>
      </c>
      <c r="M183">
        <v>86</v>
      </c>
      <c r="N183">
        <v>106</v>
      </c>
      <c r="O183">
        <f t="shared" si="2"/>
        <v>1045</v>
      </c>
    </row>
    <row r="184" spans="1:15" x14ac:dyDescent="0.25">
      <c r="A184" t="str">
        <f>#REF!</f>
        <v>Aliño completo Ile 430 g</v>
      </c>
      <c r="B184" t="s">
        <v>99</v>
      </c>
      <c r="C184">
        <v>51</v>
      </c>
      <c r="D184">
        <v>91</v>
      </c>
      <c r="E184">
        <v>91</v>
      </c>
      <c r="F184">
        <v>91</v>
      </c>
      <c r="G184">
        <v>66</v>
      </c>
      <c r="H184">
        <v>71</v>
      </c>
      <c r="I184">
        <v>91</v>
      </c>
      <c r="J184">
        <v>94</v>
      </c>
      <c r="K184">
        <v>86</v>
      </c>
      <c r="L184">
        <v>91</v>
      </c>
      <c r="M184">
        <v>80</v>
      </c>
      <c r="N184">
        <v>91</v>
      </c>
      <c r="O184">
        <f t="shared" si="2"/>
        <v>994</v>
      </c>
    </row>
    <row r="185" spans="1:15" x14ac:dyDescent="0.25">
      <c r="A185" t="str">
        <f>#REF!</f>
        <v>Comino molido El Sabor 150 g</v>
      </c>
      <c r="B185" t="s">
        <v>99</v>
      </c>
      <c r="C185">
        <v>57</v>
      </c>
      <c r="D185">
        <v>111</v>
      </c>
      <c r="E185">
        <v>111</v>
      </c>
      <c r="F185">
        <v>111</v>
      </c>
      <c r="G185">
        <v>65</v>
      </c>
      <c r="H185">
        <v>52</v>
      </c>
      <c r="I185">
        <v>111</v>
      </c>
      <c r="J185">
        <v>93</v>
      </c>
      <c r="K185">
        <v>67</v>
      </c>
      <c r="L185">
        <v>111</v>
      </c>
      <c r="M185">
        <v>87</v>
      </c>
      <c r="N185">
        <v>111</v>
      </c>
      <c r="O185">
        <f t="shared" si="2"/>
        <v>1087</v>
      </c>
    </row>
    <row r="186" spans="1:15" x14ac:dyDescent="0.25">
      <c r="A186" t="str">
        <f>#REF!</f>
        <v>Maíz dulce Facundo 425 g</v>
      </c>
      <c r="B186" t="s">
        <v>99</v>
      </c>
      <c r="C186">
        <v>57</v>
      </c>
      <c r="D186">
        <v>91</v>
      </c>
      <c r="E186">
        <v>91</v>
      </c>
      <c r="F186">
        <v>91</v>
      </c>
      <c r="G186">
        <v>67</v>
      </c>
      <c r="H186">
        <v>69</v>
      </c>
      <c r="I186">
        <v>91</v>
      </c>
      <c r="J186">
        <v>74</v>
      </c>
      <c r="K186">
        <v>82</v>
      </c>
      <c r="L186">
        <v>91</v>
      </c>
      <c r="M186">
        <v>90</v>
      </c>
      <c r="N186">
        <v>91</v>
      </c>
      <c r="O186">
        <f t="shared" si="2"/>
        <v>985</v>
      </c>
    </row>
    <row r="187" spans="1:15" x14ac:dyDescent="0.25">
      <c r="A187" t="str">
        <f>#REF!</f>
        <v>Lasana Sumesa 200 g</v>
      </c>
      <c r="B187" t="s">
        <v>99</v>
      </c>
      <c r="C187">
        <v>58</v>
      </c>
      <c r="D187">
        <v>90</v>
      </c>
      <c r="E187">
        <v>90</v>
      </c>
      <c r="F187">
        <v>90</v>
      </c>
      <c r="G187">
        <v>71</v>
      </c>
      <c r="H187">
        <v>78</v>
      </c>
      <c r="I187">
        <v>90</v>
      </c>
      <c r="J187">
        <v>70</v>
      </c>
      <c r="K187">
        <v>62</v>
      </c>
      <c r="L187">
        <v>90</v>
      </c>
      <c r="M187">
        <v>83</v>
      </c>
      <c r="N187">
        <v>90</v>
      </c>
      <c r="O187">
        <f t="shared" si="2"/>
        <v>962</v>
      </c>
    </row>
    <row r="188" spans="1:15" x14ac:dyDescent="0.25">
      <c r="A188" t="str">
        <f>#REF!</f>
        <v>Fideos instantaneos carne Lonchys 67 g</v>
      </c>
      <c r="B188" t="s">
        <v>99</v>
      </c>
      <c r="C188">
        <v>64</v>
      </c>
      <c r="D188">
        <v>109</v>
      </c>
      <c r="E188">
        <v>109</v>
      </c>
      <c r="F188">
        <v>109</v>
      </c>
      <c r="G188">
        <v>72</v>
      </c>
      <c r="H188">
        <v>69</v>
      </c>
      <c r="I188">
        <v>109</v>
      </c>
      <c r="J188">
        <v>81</v>
      </c>
      <c r="K188">
        <v>64</v>
      </c>
      <c r="L188">
        <v>109</v>
      </c>
      <c r="M188">
        <v>80</v>
      </c>
      <c r="N188">
        <v>109</v>
      </c>
      <c r="O188">
        <f t="shared" si="2"/>
        <v>1084</v>
      </c>
    </row>
    <row r="189" spans="1:15" x14ac:dyDescent="0.25">
      <c r="A189" t="str">
        <f>#REF!</f>
        <v>Fideos rosca Sumesa 200 g</v>
      </c>
      <c r="B189" t="s">
        <v>99</v>
      </c>
      <c r="C189">
        <v>63</v>
      </c>
      <c r="D189">
        <v>102</v>
      </c>
      <c r="E189">
        <v>102</v>
      </c>
      <c r="F189">
        <v>102</v>
      </c>
      <c r="G189">
        <v>70</v>
      </c>
      <c r="H189">
        <v>74</v>
      </c>
      <c r="I189">
        <v>102</v>
      </c>
      <c r="J189">
        <v>81</v>
      </c>
      <c r="K189">
        <v>65</v>
      </c>
      <c r="L189">
        <v>102</v>
      </c>
      <c r="M189">
        <v>80</v>
      </c>
      <c r="N189">
        <v>102</v>
      </c>
      <c r="O189">
        <f t="shared" si="2"/>
        <v>1045</v>
      </c>
    </row>
    <row r="190" spans="1:15" x14ac:dyDescent="0.25">
      <c r="A190" t="str">
        <f>#REF!</f>
        <v>Pasta de achiote Ile 230 g</v>
      </c>
      <c r="B190" t="s">
        <v>99</v>
      </c>
      <c r="C190">
        <v>65</v>
      </c>
      <c r="D190">
        <v>102</v>
      </c>
      <c r="E190">
        <v>102</v>
      </c>
      <c r="F190">
        <v>102</v>
      </c>
      <c r="G190">
        <v>74</v>
      </c>
      <c r="H190">
        <v>58</v>
      </c>
      <c r="I190">
        <v>102</v>
      </c>
      <c r="J190">
        <v>82</v>
      </c>
      <c r="K190">
        <v>66</v>
      </c>
      <c r="L190">
        <v>102</v>
      </c>
      <c r="M190">
        <v>90</v>
      </c>
      <c r="N190">
        <v>102</v>
      </c>
      <c r="O190">
        <f t="shared" si="2"/>
        <v>1047</v>
      </c>
    </row>
    <row r="191" spans="1:15" x14ac:dyDescent="0.25">
      <c r="A191" t="str">
        <f>#REF!</f>
        <v>Aliño completo Condimensa 310 g</v>
      </c>
      <c r="B191" t="s">
        <v>99</v>
      </c>
      <c r="C191">
        <v>63</v>
      </c>
      <c r="D191">
        <v>102</v>
      </c>
      <c r="E191">
        <v>102</v>
      </c>
      <c r="F191">
        <v>102</v>
      </c>
      <c r="G191">
        <v>69</v>
      </c>
      <c r="H191">
        <v>52</v>
      </c>
      <c r="I191">
        <v>102</v>
      </c>
      <c r="J191">
        <v>92</v>
      </c>
      <c r="K191">
        <v>67</v>
      </c>
      <c r="L191">
        <v>102</v>
      </c>
      <c r="M191">
        <v>86</v>
      </c>
      <c r="N191">
        <v>102</v>
      </c>
      <c r="O191">
        <f t="shared" si="2"/>
        <v>1041</v>
      </c>
    </row>
    <row r="192" spans="1:15" x14ac:dyDescent="0.25">
      <c r="A192" t="str">
        <f>#REF!</f>
        <v>Ajo en pasta Condimensa 300 g</v>
      </c>
      <c r="B192" t="s">
        <v>99</v>
      </c>
      <c r="C192">
        <v>51</v>
      </c>
      <c r="D192">
        <v>111</v>
      </c>
      <c r="E192">
        <v>111</v>
      </c>
      <c r="F192">
        <v>111</v>
      </c>
      <c r="G192">
        <v>73</v>
      </c>
      <c r="H192">
        <v>53</v>
      </c>
      <c r="I192">
        <v>111</v>
      </c>
      <c r="J192">
        <v>76</v>
      </c>
      <c r="K192">
        <v>67</v>
      </c>
      <c r="L192">
        <v>111</v>
      </c>
      <c r="M192">
        <v>80</v>
      </c>
      <c r="N192">
        <v>111</v>
      </c>
      <c r="O192">
        <f t="shared" si="2"/>
        <v>1066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Ventas2021</vt:lpstr>
      <vt:lpstr>Compras2021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jose reyes</cp:lastModifiedBy>
  <dcterms:created xsi:type="dcterms:W3CDTF">2017-08-25T08:29:10Z</dcterms:created>
  <dcterms:modified xsi:type="dcterms:W3CDTF">2022-07-29T06:57:57Z</dcterms:modified>
</cp:coreProperties>
</file>